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fs-most-jr\Users\אגף תמיכות\תמיכות 2023\דוח פעילות נתמכת 2022\הנחיות + פורמט מסמכים להגשה\"/>
    </mc:Choice>
  </mc:AlternateContent>
  <xr:revisionPtr revIDLastSave="0" documentId="13_ncr:1_{5A044B8A-16A0-4986-8291-35D2F90EECA3}" xr6:coauthVersionLast="36" xr6:coauthVersionMax="36" xr10:uidLastSave="{00000000-0000-0000-0000-000000000000}"/>
  <bookViews>
    <workbookView xWindow="0" yWindow="0" windowWidth="23040" windowHeight="8730" activeTab="1" xr2:uid="{00000000-000D-0000-FFFF-FFFF00000000}"/>
  </bookViews>
  <sheets>
    <sheet name="הגדרות דוח מקו''ש -מעודכן" sheetId="9" r:id="rId1"/>
    <sheet name="דוח מקו''ש - מעודכן " sheetId="11" r:id="rId2"/>
  </sheets>
  <definedNames>
    <definedName name="_xlnm.Print_Area" localSheetId="1">'דוח מקו''''ש - מעודכן '!$A$2:$N$38,'דוח מקו''''ש - מעודכן '!$A$40:$N$59,'דוח מקו''''ש - מעודכן '!$A$61:$N$68</definedName>
    <definedName name="_xlnm.Print_Titles" localSheetId="1">'דוח מקו''''ש - מעודכן '!$2:$14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6" i="11" l="1"/>
  <c r="N58" i="11"/>
  <c r="N57" i="11"/>
  <c r="N52" i="11"/>
  <c r="N51" i="11"/>
  <c r="N46" i="11"/>
  <c r="N43" i="11"/>
  <c r="N42" i="11"/>
  <c r="N36" i="11"/>
  <c r="N35" i="11"/>
  <c r="N32" i="11"/>
  <c r="N31" i="11"/>
  <c r="N30" i="11"/>
  <c r="N29" i="11"/>
  <c r="N28" i="11"/>
  <c r="N25" i="11"/>
  <c r="N24" i="11"/>
  <c r="N23" i="11"/>
  <c r="N22" i="11"/>
  <c r="C47" i="11"/>
  <c r="G33" i="11"/>
  <c r="C33" i="11"/>
  <c r="H47" i="11"/>
  <c r="K44" i="11"/>
  <c r="G53" i="11"/>
  <c r="E26" i="11"/>
  <c r="K37" i="11"/>
  <c r="I37" i="11"/>
  <c r="D37" i="11"/>
  <c r="K26" i="11"/>
  <c r="J67" i="11"/>
  <c r="F47" i="11"/>
  <c r="M33" i="11"/>
  <c r="M37" i="11"/>
  <c r="M53" i="11"/>
  <c r="L33" i="11"/>
  <c r="M67" i="11"/>
  <c r="J47" i="11"/>
  <c r="C53" i="11"/>
  <c r="F44" i="11"/>
  <c r="E67" i="11"/>
  <c r="N47" i="11"/>
  <c r="M26" i="11"/>
  <c r="K33" i="11"/>
  <c r="J53" i="11"/>
  <c r="L26" i="11"/>
  <c r="L53" i="11"/>
  <c r="N26" i="11"/>
  <c r="C67" i="11"/>
  <c r="E37" i="11"/>
  <c r="I26" i="11"/>
  <c r="J37" i="11"/>
  <c r="N37" i="11"/>
  <c r="N67" i="11"/>
  <c r="I67" i="11"/>
  <c r="E33" i="11"/>
  <c r="L37" i="11"/>
  <c r="H26" i="11"/>
  <c r="D26" i="11"/>
  <c r="L44" i="11"/>
  <c r="H67" i="11"/>
  <c r="E44" i="11"/>
  <c r="F37" i="11"/>
  <c r="C37" i="11"/>
  <c r="D47" i="11"/>
  <c r="H37" i="11"/>
  <c r="D44" i="11"/>
  <c r="C44" i="11"/>
  <c r="F26" i="11"/>
  <c r="F33" i="11"/>
  <c r="G26" i="11"/>
  <c r="E47" i="11"/>
  <c r="I44" i="11"/>
  <c r="G67" i="11"/>
  <c r="D33" i="11"/>
  <c r="H33" i="11"/>
  <c r="C26" i="11"/>
  <c r="J44" i="11"/>
  <c r="E53" i="11"/>
  <c r="G44" i="11"/>
  <c r="L47" i="11"/>
  <c r="G37" i="11"/>
  <c r="N44" i="11"/>
  <c r="H53" i="11"/>
  <c r="H44" i="11"/>
  <c r="N53" i="11"/>
  <c r="J26" i="11"/>
  <c r="F67" i="11"/>
  <c r="M44" i="11"/>
  <c r="F53" i="11"/>
  <c r="N33" i="11"/>
  <c r="D53" i="11"/>
  <c r="J33" i="11"/>
  <c r="K53" i="11"/>
  <c r="I53" i="11"/>
  <c r="K47" i="11"/>
  <c r="I47" i="11"/>
  <c r="M47" i="11"/>
  <c r="G47" i="11"/>
  <c r="I33" i="11"/>
  <c r="D67" i="11"/>
  <c r="L67" i="11"/>
  <c r="K67" i="11"/>
  <c r="D38" i="11" l="1"/>
  <c r="H38" i="11"/>
  <c r="L38" i="11"/>
  <c r="E49" i="11"/>
  <c r="E54" i="11" s="1"/>
  <c r="E48" i="11"/>
  <c r="I49" i="11"/>
  <c r="I54" i="11" s="1"/>
  <c r="I48" i="11"/>
  <c r="M49" i="11"/>
  <c r="M54" i="11" s="1"/>
  <c r="M48" i="11"/>
  <c r="E38" i="11"/>
  <c r="I38" i="11"/>
  <c r="M38" i="11"/>
  <c r="F49" i="11"/>
  <c r="F54" i="11" s="1"/>
  <c r="F48" i="11"/>
  <c r="J49" i="11"/>
  <c r="J54" i="11" s="1"/>
  <c r="J48" i="11"/>
  <c r="N49" i="11"/>
  <c r="N54" i="11" s="1"/>
  <c r="N48" i="11"/>
  <c r="F38" i="11"/>
  <c r="J38" i="11"/>
  <c r="N38" i="11"/>
  <c r="C49" i="11"/>
  <c r="C54" i="11" s="1"/>
  <c r="C48" i="11"/>
  <c r="G49" i="11"/>
  <c r="G54" i="11" s="1"/>
  <c r="G48" i="11"/>
  <c r="K49" i="11"/>
  <c r="K54" i="11" s="1"/>
  <c r="K48" i="11"/>
  <c r="C38" i="11"/>
  <c r="G38" i="11"/>
  <c r="K38" i="11"/>
  <c r="D49" i="11"/>
  <c r="D54" i="11" s="1"/>
  <c r="D48" i="11"/>
  <c r="H49" i="11"/>
  <c r="H54" i="11" s="1"/>
  <c r="H48" i="11"/>
  <c r="L49" i="11"/>
  <c r="L54" i="11" s="1"/>
  <c r="L48" i="11"/>
  <c r="F55" i="11" l="1"/>
  <c r="F59" i="11" s="1"/>
  <c r="F68" i="11" s="1"/>
  <c r="E55" i="11"/>
  <c r="E59" i="11" s="1"/>
  <c r="E68" i="11" s="1"/>
  <c r="N55" i="11"/>
  <c r="N59" i="11" s="1"/>
  <c r="N63" i="11" s="1"/>
  <c r="M55" i="11"/>
  <c r="M59" i="11" s="1"/>
  <c r="M68" i="11" s="1"/>
  <c r="C55" i="11"/>
  <c r="C59" i="11" s="1"/>
  <c r="C68" i="11" s="1"/>
  <c r="D55" i="11"/>
  <c r="D59" i="11" s="1"/>
  <c r="D68" i="11" s="1"/>
  <c r="K55" i="11"/>
  <c r="K59" i="11" s="1"/>
  <c r="K68" i="11" s="1"/>
  <c r="L55" i="11"/>
  <c r="L59" i="11" s="1"/>
  <c r="L68" i="11" s="1"/>
  <c r="G55" i="11"/>
  <c r="G59" i="11" s="1"/>
  <c r="G68" i="11" s="1"/>
  <c r="J55" i="11"/>
  <c r="J59" i="11" s="1"/>
  <c r="J68" i="11" s="1"/>
  <c r="I55" i="11"/>
  <c r="I59" i="11" s="1"/>
  <c r="I68" i="11" s="1"/>
  <c r="H55" i="11"/>
  <c r="H59" i="11" s="1"/>
  <c r="H68" i="11" s="1"/>
  <c r="N68"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 carmil</author>
  </authors>
  <commentList>
    <comment ref="N63" authorId="0" shapeId="0" xr:uid="{00000000-0006-0000-0100-000001000000}">
      <text>
        <r>
          <rPr>
            <sz val="9"/>
            <color indexed="81"/>
            <rFont val="Tahoma"/>
            <family val="2"/>
          </rPr>
          <t>ככל שהתוצאה שונה מאפס אז יש להגיש דוח התאמה בין דוח מקורות ושימושים לדוח העל הפעילויות בדוחות הכספיים של המוסד</t>
        </r>
      </text>
    </comment>
  </commentList>
</comments>
</file>

<file path=xl/sharedStrings.xml><?xml version="1.0" encoding="utf-8"?>
<sst xmlns="http://schemas.openxmlformats.org/spreadsheetml/2006/main" count="157" uniqueCount="132">
  <si>
    <t>שם הגוף:</t>
  </si>
  <si>
    <t>ח.פ/ע.ר</t>
  </si>
  <si>
    <t>עודף / גרעון לפעילות כולל רכישות ושימושים</t>
  </si>
  <si>
    <t>סעיפי מקורות ושימושים</t>
  </si>
  <si>
    <t>סך פעילות שאינה נתמכת</t>
  </si>
  <si>
    <t>(1)</t>
  </si>
  <si>
    <t>(2)</t>
  </si>
  <si>
    <t>(3)</t>
  </si>
  <si>
    <t>תאגידים עפ"י חוק</t>
  </si>
  <si>
    <t>(4)</t>
  </si>
  <si>
    <t>(5)</t>
  </si>
  <si>
    <t>סה"כ תמיכה ציבורית</t>
  </si>
  <si>
    <t>(6)</t>
  </si>
  <si>
    <t>סה"כ מקורות עצמיים</t>
  </si>
  <si>
    <t>(7)</t>
  </si>
  <si>
    <t>(8)</t>
  </si>
  <si>
    <t>(9)</t>
  </si>
  <si>
    <t>הוצאות בשווי כסף:</t>
  </si>
  <si>
    <t>(10)</t>
  </si>
  <si>
    <t>חישוב אוטומטי</t>
  </si>
  <si>
    <t>(11)</t>
  </si>
  <si>
    <t>סה"כ שימושים כולל רכישות ושיפוצים</t>
  </si>
  <si>
    <t>הרכב, מהות והערות</t>
  </si>
  <si>
    <t>תמיכה ציבורית</t>
  </si>
  <si>
    <t>משרדי ממשלה</t>
  </si>
  <si>
    <t>רשויות מקומיות</t>
  </si>
  <si>
    <t>חברות עירוניות</t>
  </si>
  <si>
    <t>מקורות עצמיים</t>
  </si>
  <si>
    <t>הוצאות לפעילות</t>
  </si>
  <si>
    <t>רכישות/שיפוצים</t>
  </si>
  <si>
    <t>יש לפרט הוצאות.
רלבנטי אך ורק לפעילויות שנתמכות לסעיפי שיפוצים/רכישות</t>
  </si>
  <si>
    <t>תרומות</t>
  </si>
  <si>
    <t>(מוגש במסגרת הדוח השנתי, בהתאם לנדרש בסעיף 35(ג) לנוהל לתמיכות מתקציב המדינה במוסדות ציבור)</t>
  </si>
  <si>
    <t>מספר בקשה</t>
  </si>
  <si>
    <t>מספר תקנה</t>
  </si>
  <si>
    <t>משרד תומך</t>
  </si>
  <si>
    <t>99-99-99-99</t>
  </si>
  <si>
    <t>פעילות נתמכת מספר 2</t>
  </si>
  <si>
    <t>מקורות עצמיים:</t>
  </si>
  <si>
    <t>הכנסות ממשתתפים</t>
  </si>
  <si>
    <t>דמי חבר</t>
  </si>
  <si>
    <t>שווי עבודת מתנדבים</t>
  </si>
  <si>
    <t>הכנסות בשווי כסף:</t>
  </si>
  <si>
    <t>סה"כ הכנסות בשווי כסף</t>
  </si>
  <si>
    <t>דגשים למילוי הדוח</t>
  </si>
  <si>
    <t>שכר לפעילות:</t>
  </si>
  <si>
    <t>עלות הפעילות:</t>
  </si>
  <si>
    <t>סה"כ עלות הפעילות</t>
  </si>
  <si>
    <t>הוצאות תקורה:</t>
  </si>
  <si>
    <t>סה"כ הוצאות תקורה</t>
  </si>
  <si>
    <t>אחר (לפרט):</t>
  </si>
  <si>
    <t>מקורות:</t>
  </si>
  <si>
    <t>שווי כסף אחר (לפרט):</t>
  </si>
  <si>
    <t>שימושים:</t>
  </si>
  <si>
    <t>סה"כ הוצאות בשווי כסף</t>
  </si>
  <si>
    <t>שורת כותרת, לא למילוי</t>
  </si>
  <si>
    <t>שם סעיף</t>
  </si>
  <si>
    <t>יש לפרט שם החברה הערונית.</t>
  </si>
  <si>
    <t>הנחיות כלליות ודגשים למילוי הדוח</t>
  </si>
  <si>
    <t>כללי</t>
  </si>
  <si>
    <r>
      <t>לפי סעיף 2 לנוהל,</t>
    </r>
    <r>
      <rPr>
        <b/>
        <sz val="12.5"/>
        <color theme="1"/>
        <rFont val="David"/>
        <family val="2"/>
        <charset val="177"/>
      </rPr>
      <t xml:space="preserve"> "תמיכה ציבורית"</t>
    </r>
    <r>
      <rPr>
        <sz val="12.5"/>
        <color theme="1"/>
        <rFont val="David"/>
        <family val="2"/>
        <charset val="177"/>
      </rPr>
      <t xml:space="preserve"> – מקורות כספיים שהם תמיכות או הקצבות מתקציב המדינה, מתקציב תאגיד שהוקם לפי חוק או מתקציב רשות מקומית, ושאינם במסגרת של רכישת שירותים.
לפי סעיף 4(א) לנוהל, לא תינתן תמיכה ציבורית למוסד ציבור בשיעור העולה על 90% מעלות הפעילות הנתמכת, באותו סוג פעילות.</t>
    </r>
  </si>
  <si>
    <t>הוצאות תקורה</t>
  </si>
  <si>
    <t>1. דוח מקורות ושימושים (להלן: "הדוח") יהווה בסיס לבדיקות, כי גוף נתמך עומד בהוראות "נוהל לתמיכות מתקציב המדינה במוסדות ציבור" (להלן: "הנוהל").</t>
  </si>
  <si>
    <t>2. יש להקפיד כי הדוח יבוסס על דוח כספי מבוקר לאותה שנה בגינה הוא מוגש ועל ספרי הנהלת החשבונות לאותה שנה, הן ברמת סה"כ הכנסות וסה"כ הוצאות והן ברמת סעיף בודד.</t>
  </si>
  <si>
    <t>3. הדוח ייחתם ע"י שני מורשי חתימה בעמותה וע"י רו"ח העמותה לשם זיהוי.</t>
  </si>
  <si>
    <r>
      <t xml:space="preserve">1. על הגוף לפרט כל משרד ממשלתי בנפרד, תוך מילוי סכום תמיכה או הקצבה </t>
    </r>
    <r>
      <rPr>
        <b/>
        <u/>
        <sz val="12.5"/>
        <color theme="1"/>
        <rFont val="David"/>
        <family val="2"/>
        <charset val="177"/>
      </rPr>
      <t>שאושרה בגין אותה שנה</t>
    </r>
    <r>
      <rPr>
        <sz val="12.5"/>
        <color theme="1"/>
        <rFont val="David"/>
        <family val="2"/>
        <charset val="177"/>
      </rPr>
      <t>, למעט מימון שהתקבל במסגרת התקשרות לרכישת שירותים, כמפורט בהגדרת "תמיכה ציבורית" לעיל.
2. הכנסות שהתקבלו ממשרד ממשלתי בדרך של רכישת שירותים יוצגו תחת מקורות עצמיים.</t>
    </r>
  </si>
  <si>
    <t>שם וחתימה של מורשה חתימה 1</t>
  </si>
  <si>
    <t>חותמת רואה חשבון לשם זיהוי</t>
  </si>
  <si>
    <t>במקרה של הוספת שורות, יש לעדכן את הנוסחאות בהתאם</t>
  </si>
  <si>
    <t>מספר ביאור</t>
  </si>
  <si>
    <t>פרוט מקורות ושימושים והתאמה לדוח הכספי:</t>
  </si>
  <si>
    <t xml:space="preserve">הכנסות ממכירת שירותים לרבות משרדי ממשלה ורשויות מקומיות </t>
  </si>
  <si>
    <t>אחוז תקורה ביחס להוצאות לפעילות</t>
  </si>
  <si>
    <t>תאור תקנה</t>
  </si>
  <si>
    <t>1. על הגוף לפרט כל רשות מקומית בנפרד, תוך מילוי סכום תמיכה שאושרה, למעט מימון שהתקבל במסגרת התקשרות לרכישת שירותים, כמפורט בהגדרת "תמיכה ציבורית" לעיל.
2. הכנסות שהתקבלו מרשות מקומית בדרך של רכישת שירותים יוצגו תחת מקורות עצמיים.</t>
  </si>
  <si>
    <t>יש לפרט שם התאגיד, כגון: ההסתדרות הציונית, מגן דוד אדום,  יד ושם, מרכז זלמן שזר ועוד.</t>
  </si>
  <si>
    <t>סה"כ מקורות כולל שווי כסף</t>
  </si>
  <si>
    <t>סה"כ הוצאות לפעילות כולל תקורה</t>
  </si>
  <si>
    <t>סה"כ עלות לפעילות כולל שווי כסף</t>
  </si>
  <si>
    <t>מחושב</t>
  </si>
  <si>
    <t>סעיף בהגדרות</t>
  </si>
  <si>
    <t>הוצאות לפעילות (לפרט כל הוצאה בשורה נפרדת):</t>
  </si>
  <si>
    <t>הוצאות אחרות ומימון</t>
  </si>
  <si>
    <t>סה"כ עודף/גירעון לפני הוצאות/הכנסות אחרות</t>
  </si>
  <si>
    <t>הכנסות אחרות ומימון</t>
  </si>
  <si>
    <t>בדיקה עצמית למוסד:</t>
  </si>
  <si>
    <t xml:space="preserve">הזן עודף/גרעון נטו מהדוח על הפעילות </t>
  </si>
  <si>
    <t>ככל שהתוצאה שונה מאפס אז יש להגיש דוח התאמה בין דוח מקורות ושימושים לדוח העל הפעילויות בדוחות הכספיים של המוסד</t>
  </si>
  <si>
    <t xml:space="preserve">בדיקת תאימות </t>
  </si>
  <si>
    <t>תאגיד ע"פ חוק</t>
  </si>
  <si>
    <r>
      <t xml:space="preserve">לפי סעיף 2 לנוהל, </t>
    </r>
    <r>
      <rPr>
        <b/>
        <sz val="12.5"/>
        <color theme="1"/>
        <rFont val="David"/>
        <family val="2"/>
        <charset val="177"/>
      </rPr>
      <t>"מקורות עצמיים"</t>
    </r>
    <r>
      <rPr>
        <sz val="12.5"/>
        <color theme="1"/>
        <rFont val="David"/>
        <family val="2"/>
        <charset val="177"/>
      </rPr>
      <t xml:space="preserve"> – מקורות כספיים שאינם תמיכה ציבורית או הלוואות. יש לדווח על כל סוג הכנסה בנפרד.</t>
    </r>
  </si>
  <si>
    <t>1. על הגוף להציג בנפרד כל סוג הוצאה בעלת זיקה ישירה לביצוע הפעילות הנתמכת. יודגש, כי אין לדווח בסכום אחד כולל.
2. כפי שנקבע בנוהל, כספי התמיכה יועברו למוסד הציבור רק בגין  הוצאה כספית שהוציא המוסד בפועל כדי לקיים את הפעילות הנתמכת.</t>
  </si>
  <si>
    <t>הכנסות/ הוצאות אחרות ומימון</t>
  </si>
  <si>
    <t>4. יש להדפיס את הדוח ולצרפו לדוח המיוחד של רואה החשבון אודות הוצאות הנה"כ, שכר בעל תפקיד ניהולי ודוח מקו"ש. יש להקפיד על הדפסה קריאה.</t>
  </si>
  <si>
    <t>דוח מקורות ושימושים לשנת</t>
  </si>
  <si>
    <t>תמיכה ציבורית:</t>
  </si>
  <si>
    <t>פעילות נתמכת מספר 3</t>
  </si>
  <si>
    <t>פעילות נתמכת מספר 4</t>
  </si>
  <si>
    <t>פעילות נתמכת מספר 5</t>
  </si>
  <si>
    <t>פעילות נתמכת מספר 6</t>
  </si>
  <si>
    <t>פעילות נתמכת מספר 7</t>
  </si>
  <si>
    <t>פעילות נתמכת מספר 8</t>
  </si>
  <si>
    <t>פעילות נתמכת מספר 9</t>
  </si>
  <si>
    <t>הנחיות להזנת נתונים</t>
  </si>
  <si>
    <t>1. כל עמודה מדווחת פעילות נתמכת בודדת.</t>
  </si>
  <si>
    <t>עודף/גרעון נטו לשנה</t>
  </si>
  <si>
    <t>(12)</t>
  </si>
  <si>
    <t>בדיקת תאימות</t>
  </si>
  <si>
    <t>רכוש קבוע:</t>
  </si>
  <si>
    <r>
      <t xml:space="preserve">פעילות נתמכת מספר 1
</t>
    </r>
    <r>
      <rPr>
        <b/>
        <u/>
        <sz val="11"/>
        <rFont val="David"/>
        <family val="2"/>
      </rPr>
      <t xml:space="preserve">                 </t>
    </r>
  </si>
  <si>
    <t>סכום מעודכן (סכום שאושר)</t>
  </si>
  <si>
    <t>3. שורות 15-19 - נתונים שיוזנו על ידי המוסד והינם לידיעה בלבד</t>
  </si>
  <si>
    <t xml:space="preserve">4. יש להוסיף שורות על פי העניין. בהוספת שורה יש להעתיק בעמודה N את הנוסחה מהשורה מעל. </t>
  </si>
  <si>
    <t>5. אין להזין נתונים על שורות צבועות</t>
  </si>
  <si>
    <t>6. אין לשנות נוסחאות</t>
  </si>
  <si>
    <t>תקורה</t>
  </si>
  <si>
    <t>רכישות רכוש קבוע</t>
  </si>
  <si>
    <t>אין להזין תחת פעילות נתמכת</t>
  </si>
  <si>
    <t>פעילות נתמכת מספר ____</t>
  </si>
  <si>
    <t>עמודה לא מוגנת</t>
  </si>
  <si>
    <t>7. במידה ואין מספיק עמודות, יש להוסיף עמודות:
7.1 יש לעמוד על עמודה "סך פעילות שאינה נתמכת" (כרגע עמודה M) ולהוסיף עמודה.
7.2 תתווסף עמודה מצד ימין של עמודה זו.
7.3 יש להעתיק לעמודה החדשה את הנוסחאות מעמודה קיימת - עומדים על עמודה קיימת מעתיקים, עוברים לעמודה החדשה - מדביקים 
7.4 לשם זהירות - לוודא שהנוסחאות הועתקו.</t>
  </si>
  <si>
    <r>
      <t xml:space="preserve">הכנסות והוצאות אלו לא יוכרו כחלק מהפעילות הנתמכת לצורך קבלת התמיכה. לפיכך, על הגוף לדווח הכנסות והוצאות אלו בעמודה של "סך פעילות שאינה נתמכת" בלבד.
יש לבצע הפרדה בין הכנסות אחרות להוצאות אחרות כמפורט בטבלה
</t>
    </r>
    <r>
      <rPr>
        <b/>
        <sz val="12.5"/>
        <color rgb="FFFF0000"/>
        <rFont val="David"/>
        <family val="2"/>
      </rPr>
      <t>הנתונים יוזנו תמיד כמספר חיובי</t>
    </r>
    <r>
      <rPr>
        <sz val="12.5"/>
        <color theme="1"/>
        <rFont val="David"/>
        <family val="2"/>
        <charset val="177"/>
      </rPr>
      <t xml:space="preserve">
</t>
    </r>
  </si>
  <si>
    <r>
      <t xml:space="preserve">1. לפי סעיף 2 לנוהל, </t>
    </r>
    <r>
      <rPr>
        <b/>
        <sz val="12.5"/>
        <rFont val="David"/>
        <family val="2"/>
        <charset val="177"/>
      </rPr>
      <t>"הוצאות תקורה"</t>
    </r>
    <r>
      <rPr>
        <sz val="12.5"/>
        <rFont val="David"/>
        <family val="2"/>
        <charset val="177"/>
      </rPr>
      <t xml:space="preserve"> – הוצאות שאינן הוצאות ישירות המשמשות לביצוע הפעילות הנתמכת אך נדרשות על מנת שהפעילות הנתמכת תתבצע.
2.  שיעור הוצאות תקורה שישויך לכל פעילות נתמכת הינו </t>
    </r>
    <r>
      <rPr>
        <b/>
        <sz val="12.5"/>
        <rFont val="David"/>
        <family val="2"/>
      </rPr>
      <t xml:space="preserve">בהתאם לשיעור המקסימלי שנקבע בתבחינים </t>
    </r>
    <r>
      <rPr>
        <sz val="12.5"/>
        <rFont val="David"/>
        <family val="2"/>
      </rPr>
      <t>של</t>
    </r>
    <r>
      <rPr>
        <sz val="12.5"/>
        <rFont val="David"/>
        <family val="2"/>
        <charset val="177"/>
      </rPr>
      <t xml:space="preserve"> כל פעילות או בהתאם לשיעור המקסימלי שפורסם בהוראות זמניות של המשרד הממשלתי הרלבנטי לפי סעיף 56(ג)(2) לנוהל".
3. ככלל, אין חובה לדווח על הוצאות תקורה בפעילות נתמכת.
4. שיוך הוצאות תקורה לפעילויות השונות, יבוצע תוך שימוש בבסיסי העמסה סבירים ועיקביים בין השנים.
</t>
    </r>
  </si>
  <si>
    <t>הכנסות והוצאות  בשווי כסף</t>
  </si>
  <si>
    <t>1. יש לפרט שווי כסף שנכלל בדוחות הכספיים המבוקרים, בהתאם לסעיפים העיקריים.
2. כנגד הכנסות בשווי כסף, ידווחו הוצאות בשווי כסף בסכומים זהים ובסעיפים נפרדים מההוצאות שהן בכסף</t>
  </si>
  <si>
    <t>יש לעדכן את הנתונים בשורות 14-18 בכל עמודה לפי נתוני בקשות התמיכה המופיעים בפורטל התמיכות (סכום מאושר)</t>
  </si>
  <si>
    <r>
      <t xml:space="preserve">2. </t>
    </r>
    <r>
      <rPr>
        <b/>
        <sz val="12.5"/>
        <color rgb="FFFF0000"/>
        <rFont val="David"/>
        <family val="2"/>
      </rPr>
      <t>בין עמודות D לעמודה M הוסתרו עמודות נוספות.</t>
    </r>
    <r>
      <rPr>
        <sz val="12.5"/>
        <color theme="1"/>
        <rFont val="David"/>
        <family val="2"/>
        <charset val="177"/>
      </rPr>
      <t xml:space="preserve"> במידה ולמוסד יותר מ-2 פעילויות נתמכות יש לעשות ביטול הסתרה ולהוסיף עמודות על פי הנדרש.</t>
    </r>
    <r>
      <rPr>
        <b/>
        <sz val="12.5"/>
        <color theme="1"/>
        <rFont val="David"/>
        <family val="2"/>
      </rPr>
      <t xml:space="preserve"> בסוף יש להסתיר מחדש עמודות ריקות !!!</t>
    </r>
  </si>
  <si>
    <t>שם וחתימה של מורשה חתימה 2</t>
  </si>
  <si>
    <t>נתוני בקשות תמיכה בפורטל התמיכות</t>
  </si>
  <si>
    <t>סה"כ פעילות התאגיד - תואם לדוח על הפעילויות
בדוכ"ס</t>
  </si>
  <si>
    <t>ככל שהתוצאה שונה מאפס אז יש להגיש דוח התאמה בין דוח מקורות ושימושים לדוח על הפעילויות בדוחות הכספיים של המוסד</t>
  </si>
  <si>
    <t>משרד התרבות והספורט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</si>
</sst>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_ ;_ * \-#,##0_ ;_ * &quot;-&quot;??_ ;_ @_ "/>
    <numFmt numFmtId="165" formatCode="#,##0;[Red]\(\-#,##0\)"/>
    <numFmt numFmtId="166" formatCode="#,##0.00;\(#,##0.0\);\-"/>
  </numFmts>
  <fonts count="45" x14ac:knownFonts="1">
    <font>
      <sz val="11"/>
      <color theme="1"/>
      <name val="Arial"/>
      <family val="2"/>
      <charset val="177"/>
      <scheme val="minor"/>
    </font>
    <font>
      <sz val="11"/>
      <color indexed="8"/>
      <name val="Arial"/>
      <family val="2"/>
      <charset val="177"/>
    </font>
    <font>
      <sz val="12"/>
      <color theme="1"/>
      <name val="David"/>
      <family val="2"/>
      <charset val="177"/>
    </font>
    <font>
      <sz val="12"/>
      <color indexed="8"/>
      <name val="David"/>
      <family val="2"/>
      <charset val="177"/>
    </font>
    <font>
      <b/>
      <u/>
      <sz val="12"/>
      <name val="David"/>
      <family val="2"/>
      <charset val="177"/>
    </font>
    <font>
      <b/>
      <sz val="12"/>
      <name val="David"/>
      <family val="2"/>
      <charset val="177"/>
    </font>
    <font>
      <b/>
      <sz val="12"/>
      <color theme="1"/>
      <name val="David"/>
      <family val="2"/>
      <charset val="177"/>
    </font>
    <font>
      <b/>
      <sz val="20"/>
      <color theme="1"/>
      <name val="David"/>
      <family val="2"/>
      <charset val="177"/>
    </font>
    <font>
      <sz val="13"/>
      <color theme="1"/>
      <name val="David"/>
      <family val="2"/>
      <charset val="177"/>
    </font>
    <font>
      <b/>
      <sz val="12.5"/>
      <name val="David"/>
      <family val="2"/>
      <charset val="177"/>
    </font>
    <font>
      <sz val="14"/>
      <color theme="1"/>
      <name val="David"/>
      <family val="2"/>
      <charset val="177"/>
    </font>
    <font>
      <sz val="12.5"/>
      <name val="David"/>
      <family val="2"/>
      <charset val="177"/>
    </font>
    <font>
      <b/>
      <u/>
      <sz val="13"/>
      <name val="David"/>
      <family val="2"/>
      <charset val="177"/>
    </font>
    <font>
      <b/>
      <sz val="13"/>
      <color theme="1"/>
      <name val="David"/>
      <family val="2"/>
      <charset val="177"/>
    </font>
    <font>
      <sz val="12.5"/>
      <color theme="1"/>
      <name val="David"/>
      <family val="2"/>
      <charset val="177"/>
    </font>
    <font>
      <b/>
      <sz val="12.5"/>
      <color rgb="FFFF0000"/>
      <name val="David"/>
      <family val="2"/>
      <charset val="177"/>
    </font>
    <font>
      <b/>
      <sz val="12.5"/>
      <color theme="1"/>
      <name val="David"/>
      <family val="2"/>
      <charset val="177"/>
    </font>
    <font>
      <b/>
      <u/>
      <sz val="12.5"/>
      <color theme="1"/>
      <name val="David"/>
      <family val="2"/>
      <charset val="177"/>
    </font>
    <font>
      <b/>
      <u/>
      <sz val="14"/>
      <color theme="1"/>
      <name val="David"/>
      <family val="2"/>
      <charset val="177"/>
    </font>
    <font>
      <b/>
      <u/>
      <sz val="18"/>
      <color theme="1"/>
      <name val="David"/>
      <family val="2"/>
      <charset val="177"/>
    </font>
    <font>
      <b/>
      <sz val="12.5"/>
      <name val="David"/>
      <family val="2"/>
    </font>
    <font>
      <sz val="12.5"/>
      <name val="David"/>
      <family val="2"/>
    </font>
    <font>
      <b/>
      <sz val="12"/>
      <color theme="1"/>
      <name val="David"/>
      <family val="2"/>
    </font>
    <font>
      <sz val="11"/>
      <color theme="1"/>
      <name val="Arial"/>
      <family val="2"/>
      <charset val="177"/>
      <scheme val="minor"/>
    </font>
    <font>
      <b/>
      <sz val="18"/>
      <color theme="1"/>
      <name val="David"/>
      <family val="2"/>
      <charset val="177"/>
    </font>
    <font>
      <b/>
      <sz val="11"/>
      <name val="David"/>
      <family val="2"/>
    </font>
    <font>
      <b/>
      <sz val="11"/>
      <color rgb="FFFF0000"/>
      <name val="David"/>
      <family val="2"/>
    </font>
    <font>
      <sz val="11"/>
      <name val="David"/>
      <family val="2"/>
    </font>
    <font>
      <sz val="11"/>
      <color theme="1"/>
      <name val="David"/>
      <family val="2"/>
    </font>
    <font>
      <b/>
      <u/>
      <sz val="11"/>
      <name val="David"/>
      <family val="2"/>
    </font>
    <font>
      <b/>
      <sz val="11"/>
      <color indexed="8"/>
      <name val="David"/>
      <family val="2"/>
    </font>
    <font>
      <b/>
      <sz val="11"/>
      <color theme="1"/>
      <name val="David"/>
      <family val="2"/>
    </font>
    <font>
      <sz val="11"/>
      <color indexed="8"/>
      <name val="David"/>
      <family val="2"/>
    </font>
    <font>
      <b/>
      <sz val="10"/>
      <color rgb="FFFF0000"/>
      <name val="David"/>
      <family val="2"/>
    </font>
    <font>
      <b/>
      <sz val="10"/>
      <name val="David"/>
      <family val="2"/>
    </font>
    <font>
      <b/>
      <sz val="9"/>
      <name val="David"/>
      <family val="2"/>
    </font>
    <font>
      <sz val="10"/>
      <color theme="1"/>
      <name val="David"/>
      <family val="2"/>
    </font>
    <font>
      <sz val="10"/>
      <color rgb="FFFF0000"/>
      <name val="David"/>
      <family val="2"/>
    </font>
    <font>
      <sz val="10"/>
      <color indexed="8"/>
      <name val="David"/>
      <family val="2"/>
    </font>
    <font>
      <b/>
      <sz val="12.5"/>
      <color theme="1"/>
      <name val="David"/>
      <family val="2"/>
    </font>
    <font>
      <b/>
      <u/>
      <sz val="14"/>
      <color theme="1"/>
      <name val="David"/>
      <family val="2"/>
    </font>
    <font>
      <sz val="9"/>
      <color indexed="81"/>
      <name val="Tahoma"/>
      <family val="2"/>
    </font>
    <font>
      <b/>
      <sz val="12"/>
      <name val="David"/>
      <family val="2"/>
    </font>
    <font>
      <b/>
      <sz val="12"/>
      <color rgb="FFFF0000"/>
      <name val="David"/>
      <family val="2"/>
    </font>
    <font>
      <b/>
      <sz val="12.5"/>
      <color rgb="FFFF0000"/>
      <name val="David"/>
      <family val="2"/>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9999"/>
        <bgColor indexed="64"/>
      </patternFill>
    </fill>
  </fills>
  <borders count="23">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9" fontId="23" fillId="0" borderId="0" applyFont="0" applyFill="0" applyBorder="0" applyAlignment="0" applyProtection="0"/>
  </cellStyleXfs>
  <cellXfs count="184">
    <xf numFmtId="0" fontId="0" fillId="0" borderId="0" xfId="0"/>
    <xf numFmtId="49" fontId="27" fillId="3" borderId="0" xfId="0" applyNumberFormat="1" applyFont="1" applyFill="1" applyBorder="1" applyAlignment="1" applyProtection="1">
      <alignment vertical="top" wrapText="1"/>
      <protection locked="0"/>
    </xf>
    <xf numFmtId="0" fontId="27" fillId="3" borderId="0" xfId="0" applyFont="1" applyFill="1" applyBorder="1" applyProtection="1">
      <protection locked="0"/>
    </xf>
    <xf numFmtId="0" fontId="27" fillId="3" borderId="12" xfId="0" applyFont="1" applyFill="1" applyBorder="1" applyAlignment="1" applyProtection="1">
      <alignment horizontal="right" vertical="center" wrapText="1" readingOrder="2"/>
      <protection locked="0"/>
    </xf>
    <xf numFmtId="0" fontId="27" fillId="3" borderId="8" xfId="0" applyFont="1" applyFill="1" applyBorder="1" applyAlignment="1" applyProtection="1">
      <alignment horizontal="right" vertical="center" wrapText="1" readingOrder="2"/>
      <protection locked="0"/>
    </xf>
    <xf numFmtId="166" fontId="27" fillId="0" borderId="3" xfId="1" applyNumberFormat="1" applyFont="1" applyFill="1" applyBorder="1" applyAlignment="1" applyProtection="1">
      <alignment horizontal="center" vertical="center" wrapText="1" readingOrder="2"/>
      <protection locked="0"/>
    </xf>
    <xf numFmtId="166" fontId="27" fillId="3" borderId="3" xfId="1" applyNumberFormat="1" applyFont="1" applyFill="1" applyBorder="1" applyAlignment="1" applyProtection="1">
      <alignment horizontal="center" vertical="center" wrapText="1" readingOrder="2"/>
      <protection locked="0"/>
    </xf>
    <xf numFmtId="0" fontId="27" fillId="0" borderId="8" xfId="0" applyFont="1" applyFill="1" applyBorder="1" applyAlignment="1" applyProtection="1">
      <alignment horizontal="right" vertical="center" wrapText="1" readingOrder="2"/>
      <protection locked="0"/>
    </xf>
    <xf numFmtId="0" fontId="25" fillId="3" borderId="8" xfId="0" applyFont="1" applyFill="1" applyBorder="1" applyAlignment="1" applyProtection="1">
      <alignment horizontal="right" vertical="center" wrapText="1" readingOrder="2"/>
      <protection locked="0"/>
    </xf>
    <xf numFmtId="166" fontId="27" fillId="0" borderId="4" xfId="1" applyNumberFormat="1" applyFont="1" applyFill="1" applyBorder="1" applyAlignment="1" applyProtection="1">
      <alignment horizontal="center" vertical="center" wrapText="1" readingOrder="2"/>
      <protection locked="0"/>
    </xf>
    <xf numFmtId="0" fontId="25" fillId="0" borderId="19" xfId="0" applyFont="1" applyFill="1" applyBorder="1" applyAlignment="1" applyProtection="1">
      <alignment horizontal="right" vertical="center" wrapText="1" readingOrder="2"/>
      <protection locked="0"/>
    </xf>
    <xf numFmtId="0" fontId="25" fillId="0" borderId="5" xfId="0" applyFont="1" applyFill="1" applyBorder="1" applyAlignment="1" applyProtection="1">
      <alignment horizontal="right" vertical="center" wrapText="1" readingOrder="2"/>
      <protection locked="0"/>
    </xf>
    <xf numFmtId="49" fontId="34" fillId="6" borderId="14" xfId="0" applyNumberFormat="1" applyFont="1" applyFill="1" applyBorder="1" applyAlignment="1" applyProtection="1">
      <alignment horizontal="center" vertical="top" wrapText="1" readingOrder="2"/>
      <protection locked="0"/>
    </xf>
    <xf numFmtId="0" fontId="25" fillId="6" borderId="14" xfId="0" applyFont="1" applyFill="1" applyBorder="1" applyAlignment="1" applyProtection="1">
      <alignment horizontal="center" vertical="top" wrapText="1" readingOrder="2"/>
      <protection locked="0"/>
    </xf>
    <xf numFmtId="0" fontId="25" fillId="7" borderId="14" xfId="0" applyFont="1" applyFill="1" applyBorder="1" applyAlignment="1" applyProtection="1">
      <alignment horizontal="center" vertical="top" wrapText="1" readingOrder="2"/>
      <protection locked="0"/>
    </xf>
    <xf numFmtId="166" fontId="27" fillId="0" borderId="3" xfId="1" applyNumberFormat="1" applyFont="1" applyBorder="1" applyAlignment="1" applyProtection="1">
      <alignment horizontal="center" vertical="center" wrapText="1" readingOrder="2"/>
      <protection locked="0"/>
    </xf>
    <xf numFmtId="166" fontId="27" fillId="10" borderId="3" xfId="1" applyNumberFormat="1" applyFont="1" applyFill="1" applyBorder="1" applyAlignment="1" applyProtection="1">
      <alignment horizontal="center" vertical="center" wrapText="1" readingOrder="2"/>
      <protection locked="0"/>
    </xf>
    <xf numFmtId="166" fontId="27" fillId="10" borderId="4" xfId="1" applyNumberFormat="1" applyFont="1" applyFill="1" applyBorder="1" applyAlignment="1" applyProtection="1">
      <alignment horizontal="center" vertical="center" wrapText="1" readingOrder="2"/>
      <protection locked="0"/>
    </xf>
    <xf numFmtId="0" fontId="25" fillId="0" borderId="8" xfId="0" applyFont="1" applyBorder="1" applyAlignment="1" applyProtection="1">
      <alignment horizontal="right" vertical="center" wrapText="1" readingOrder="2"/>
      <protection locked="0"/>
    </xf>
    <xf numFmtId="0" fontId="25" fillId="4" borderId="16" xfId="0" applyFont="1" applyFill="1" applyBorder="1" applyAlignment="1" applyProtection="1">
      <alignment horizontal="right" vertical="center" wrapText="1" readingOrder="2"/>
      <protection locked="0"/>
    </xf>
    <xf numFmtId="0" fontId="25" fillId="4" borderId="14" xfId="0" applyFont="1" applyFill="1" applyBorder="1" applyAlignment="1" applyProtection="1">
      <alignment horizontal="right" vertical="center" wrapText="1" readingOrder="2"/>
      <protection locked="0"/>
    </xf>
    <xf numFmtId="0" fontId="2" fillId="3" borderId="0" xfId="0" applyFont="1" applyFill="1" applyAlignment="1" applyProtection="1">
      <alignment vertical="top"/>
      <protection locked="0"/>
    </xf>
    <xf numFmtId="49" fontId="2" fillId="3" borderId="0" xfId="0" applyNumberFormat="1" applyFont="1" applyFill="1" applyAlignment="1" applyProtection="1">
      <alignment vertical="top" wrapText="1"/>
      <protection locked="0"/>
    </xf>
    <xf numFmtId="0" fontId="2" fillId="3" borderId="0" xfId="0" applyFont="1" applyFill="1" applyProtection="1">
      <protection locked="0"/>
    </xf>
    <xf numFmtId="0" fontId="2" fillId="3" borderId="0" xfId="0" applyFont="1" applyFill="1" applyAlignment="1" applyProtection="1">
      <alignment horizontal="center"/>
      <protection locked="0"/>
    </xf>
    <xf numFmtId="0" fontId="6" fillId="3" borderId="0" xfId="0" applyFont="1" applyFill="1" applyProtection="1">
      <protection locked="0"/>
    </xf>
    <xf numFmtId="0" fontId="24" fillId="5" borderId="20"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top"/>
      <protection locked="0"/>
    </xf>
    <xf numFmtId="0" fontId="7" fillId="3" borderId="0" xfId="0" applyFont="1" applyFill="1" applyAlignment="1" applyProtection="1">
      <alignment horizontal="center" vertical="top"/>
      <protection locked="0"/>
    </xf>
    <xf numFmtId="0" fontId="6" fillId="3" borderId="0" xfId="0" applyFont="1" applyFill="1" applyAlignment="1" applyProtection="1">
      <alignment horizontal="right" vertical="top" readingOrder="2"/>
      <protection locked="0"/>
    </xf>
    <xf numFmtId="0" fontId="6" fillId="3" borderId="0" xfId="0" applyFont="1" applyFill="1" applyAlignment="1" applyProtection="1">
      <alignment horizontal="center" vertical="top" readingOrder="2"/>
      <protection locked="0"/>
    </xf>
    <xf numFmtId="0" fontId="42" fillId="3" borderId="0" xfId="0" applyFont="1" applyFill="1" applyBorder="1" applyAlignment="1" applyProtection="1">
      <alignment horizontal="right" vertical="top"/>
      <protection locked="0"/>
    </xf>
    <xf numFmtId="0" fontId="8" fillId="3" borderId="0" xfId="0" applyFont="1" applyFill="1" applyProtection="1">
      <protection locked="0"/>
    </xf>
    <xf numFmtId="0" fontId="6" fillId="5" borderId="20" xfId="0" applyFont="1" applyFill="1" applyBorder="1" applyAlignment="1" applyProtection="1">
      <alignment horizontal="center" vertical="center"/>
      <protection locked="0"/>
    </xf>
    <xf numFmtId="0" fontId="3" fillId="3" borderId="0" xfId="0" applyFont="1" applyFill="1" applyBorder="1" applyAlignment="1" applyProtection="1">
      <alignment horizontal="right" vertical="top" readingOrder="2"/>
      <protection locked="0"/>
    </xf>
    <xf numFmtId="0" fontId="22" fillId="3" borderId="0" xfId="0" applyFont="1" applyFill="1" applyBorder="1" applyAlignment="1" applyProtection="1">
      <alignment vertical="top"/>
      <protection locked="0"/>
    </xf>
    <xf numFmtId="0" fontId="8" fillId="3" borderId="0" xfId="0" applyFont="1" applyFill="1" applyAlignment="1" applyProtection="1">
      <alignment horizontal="center"/>
      <protection locked="0"/>
    </xf>
    <xf numFmtId="0" fontId="13" fillId="3" borderId="0" xfId="0" applyFont="1" applyFill="1" applyProtection="1">
      <protection locked="0"/>
    </xf>
    <xf numFmtId="0" fontId="6" fillId="3" borderId="0" xfId="0" applyFont="1" applyFill="1" applyBorder="1" applyAlignment="1" applyProtection="1">
      <alignment horizontal="center" vertical="center"/>
      <protection locked="0"/>
    </xf>
    <xf numFmtId="0" fontId="4" fillId="3" borderId="0" xfId="0" applyFont="1" applyFill="1" applyAlignment="1" applyProtection="1">
      <alignment vertical="top"/>
      <protection locked="0"/>
    </xf>
    <xf numFmtId="49" fontId="12" fillId="3" borderId="0" xfId="0" applyNumberFormat="1" applyFont="1" applyFill="1" applyAlignment="1" applyProtection="1">
      <alignment vertical="top" wrapText="1"/>
      <protection locked="0"/>
    </xf>
    <xf numFmtId="0" fontId="12" fillId="3" borderId="0" xfId="0" applyFont="1" applyFill="1" applyProtection="1">
      <protection locked="0"/>
    </xf>
    <xf numFmtId="0" fontId="12" fillId="3" borderId="0" xfId="0" applyFont="1" applyFill="1" applyAlignment="1" applyProtection="1">
      <alignment horizontal="right" readingOrder="2"/>
      <protection locked="0"/>
    </xf>
    <xf numFmtId="0" fontId="43" fillId="3" borderId="0" xfId="0" applyFont="1" applyFill="1" applyAlignment="1" applyProtection="1">
      <alignment vertical="top"/>
      <protection locked="0"/>
    </xf>
    <xf numFmtId="0" fontId="6" fillId="3" borderId="0" xfId="0" applyFont="1" applyFill="1" applyAlignment="1" applyProtection="1">
      <alignment horizontal="center"/>
      <protection locked="0"/>
    </xf>
    <xf numFmtId="0" fontId="25" fillId="6" borderId="16" xfId="0" applyFont="1" applyFill="1" applyBorder="1" applyAlignment="1" applyProtection="1">
      <alignment horizontal="right" vertical="top" wrapText="1" readingOrder="2"/>
      <protection locked="0"/>
    </xf>
    <xf numFmtId="0" fontId="34" fillId="6" borderId="14" xfId="0" applyFont="1" applyFill="1" applyBorder="1" applyAlignment="1" applyProtection="1">
      <alignment horizontal="center" vertical="top" wrapText="1" readingOrder="2"/>
      <protection locked="0"/>
    </xf>
    <xf numFmtId="0" fontId="25" fillId="6" borderId="15" xfId="0" applyFont="1" applyFill="1" applyBorder="1" applyAlignment="1" applyProtection="1">
      <alignment horizontal="center" vertical="top" wrapText="1" readingOrder="2"/>
      <protection locked="0"/>
    </xf>
    <xf numFmtId="0" fontId="2" fillId="3" borderId="0" xfId="0" applyFont="1" applyFill="1" applyAlignment="1" applyProtection="1">
      <alignment horizontal="center" vertical="center" wrapText="1"/>
      <protection locked="0"/>
    </xf>
    <xf numFmtId="0" fontId="27" fillId="3" borderId="12" xfId="0" applyFont="1" applyFill="1" applyBorder="1" applyAlignment="1" applyProtection="1">
      <alignment horizontal="center" vertical="center" wrapText="1" readingOrder="2"/>
      <protection locked="0"/>
    </xf>
    <xf numFmtId="0" fontId="27" fillId="3" borderId="4" xfId="0" applyFont="1" applyFill="1" applyBorder="1" applyAlignment="1" applyProtection="1">
      <alignment horizontal="center" vertical="center" wrapText="1" readingOrder="2"/>
      <protection locked="0"/>
    </xf>
    <xf numFmtId="0" fontId="27" fillId="3" borderId="13" xfId="0" applyFont="1" applyFill="1" applyBorder="1" applyAlignment="1" applyProtection="1">
      <alignment horizontal="center" vertical="center" wrapText="1" readingOrder="2"/>
      <protection locked="0"/>
    </xf>
    <xf numFmtId="0" fontId="25" fillId="7" borderId="10" xfId="0" applyFont="1" applyFill="1" applyBorder="1" applyAlignment="1" applyProtection="1">
      <alignment horizontal="right" vertical="center" wrapText="1" readingOrder="2"/>
      <protection locked="0"/>
    </xf>
    <xf numFmtId="0" fontId="25" fillId="7" borderId="2" xfId="0" applyFont="1" applyFill="1" applyBorder="1" applyAlignment="1" applyProtection="1">
      <alignment horizontal="right" vertical="center" wrapText="1" readingOrder="2"/>
      <protection locked="0"/>
    </xf>
    <xf numFmtId="0" fontId="29" fillId="7" borderId="2" xfId="0" applyFont="1" applyFill="1" applyBorder="1" applyAlignment="1" applyProtection="1">
      <alignment horizontal="center" vertical="center" wrapText="1" readingOrder="2"/>
      <protection locked="0"/>
    </xf>
    <xf numFmtId="0" fontId="25" fillId="7" borderId="2" xfId="0" applyFont="1" applyFill="1" applyBorder="1" applyAlignment="1" applyProtection="1">
      <alignment horizontal="center" vertical="center" wrapText="1" readingOrder="2"/>
      <protection locked="0"/>
    </xf>
    <xf numFmtId="0" fontId="28" fillId="7" borderId="18" xfId="0" applyFont="1" applyFill="1" applyBorder="1" applyAlignment="1" applyProtection="1">
      <alignment horizontal="center" vertical="center"/>
      <protection locked="0"/>
    </xf>
    <xf numFmtId="0" fontId="25" fillId="5" borderId="5" xfId="0" applyFont="1" applyFill="1" applyBorder="1" applyAlignment="1" applyProtection="1">
      <alignment horizontal="center" vertical="center" wrapText="1" readingOrder="2"/>
      <protection locked="0"/>
    </xf>
    <xf numFmtId="0" fontId="36" fillId="5" borderId="11" xfId="0" applyFont="1" applyFill="1" applyBorder="1" applyAlignment="1" applyProtection="1">
      <alignment horizontal="center" vertical="center"/>
      <protection locked="0"/>
    </xf>
    <xf numFmtId="49" fontId="28" fillId="0" borderId="3" xfId="0" applyNumberFormat="1" applyFont="1" applyFill="1" applyBorder="1" applyAlignment="1" applyProtection="1">
      <alignment horizontal="center" vertical="center" wrapText="1"/>
      <protection locked="0"/>
    </xf>
    <xf numFmtId="166" fontId="27" fillId="0" borderId="3" xfId="0" applyNumberFormat="1" applyFont="1" applyFill="1" applyBorder="1" applyAlignment="1" applyProtection="1">
      <alignment horizontal="center" vertical="center" wrapText="1" readingOrder="2"/>
      <protection locked="0"/>
    </xf>
    <xf numFmtId="166" fontId="32" fillId="0" borderId="3" xfId="1" applyNumberFormat="1" applyFont="1" applyFill="1" applyBorder="1" applyAlignment="1" applyProtection="1">
      <alignment horizontal="center" vertical="center" wrapText="1" readingOrder="2"/>
      <protection locked="0"/>
    </xf>
    <xf numFmtId="0" fontId="36" fillId="0" borderId="9" xfId="0" applyFont="1" applyFill="1" applyBorder="1" applyAlignment="1" applyProtection="1">
      <alignment horizontal="center" vertical="center"/>
      <protection locked="0"/>
    </xf>
    <xf numFmtId="166" fontId="30" fillId="9" borderId="3" xfId="1" applyNumberFormat="1" applyFont="1" applyFill="1" applyBorder="1" applyAlignment="1" applyProtection="1">
      <alignment horizontal="center" vertical="center" wrapText="1" readingOrder="2"/>
      <protection locked="0"/>
    </xf>
    <xf numFmtId="0" fontId="36" fillId="9" borderId="9" xfId="0" applyFont="1" applyFill="1" applyBorder="1" applyAlignment="1" applyProtection="1">
      <alignment horizontal="center" vertical="center" wrapText="1"/>
      <protection locked="0"/>
    </xf>
    <xf numFmtId="166" fontId="25" fillId="5" borderId="3" xfId="0" applyNumberFormat="1" applyFont="1" applyFill="1" applyBorder="1" applyAlignment="1" applyProtection="1">
      <alignment horizontal="center" vertical="center" wrapText="1" readingOrder="2"/>
      <protection locked="0"/>
    </xf>
    <xf numFmtId="0" fontId="36" fillId="5" borderId="9" xfId="0" applyFont="1" applyFill="1" applyBorder="1" applyAlignment="1" applyProtection="1">
      <alignment horizontal="center" vertical="center"/>
      <protection locked="0"/>
    </xf>
    <xf numFmtId="49" fontId="26" fillId="0" borderId="3" xfId="0" applyNumberFormat="1" applyFont="1" applyFill="1" applyBorder="1" applyAlignment="1" applyProtection="1">
      <alignment horizontal="center" vertical="center"/>
      <protection locked="0"/>
    </xf>
    <xf numFmtId="0" fontId="36" fillId="9" borderId="13" xfId="0" applyFont="1" applyFill="1" applyBorder="1" applyAlignment="1" applyProtection="1">
      <alignment horizontal="center" vertical="center" wrapText="1"/>
      <protection locked="0"/>
    </xf>
    <xf numFmtId="166" fontId="30" fillId="4" borderId="14" xfId="1" applyNumberFormat="1" applyFont="1" applyFill="1" applyBorder="1" applyAlignment="1" applyProtection="1">
      <alignment horizontal="center" vertical="center" wrapText="1" readingOrder="2"/>
      <protection locked="0"/>
    </xf>
    <xf numFmtId="0" fontId="36" fillId="4" borderId="15" xfId="0" applyFont="1" applyFill="1" applyBorder="1" applyAlignment="1" applyProtection="1">
      <alignment horizontal="center" vertical="center" wrapText="1"/>
      <protection locked="0"/>
    </xf>
    <xf numFmtId="0" fontId="10" fillId="3" borderId="0" xfId="0" applyFont="1" applyFill="1" applyAlignment="1" applyProtection="1">
      <alignment horizontal="center"/>
      <protection locked="0"/>
    </xf>
    <xf numFmtId="9" fontId="30" fillId="8" borderId="3" xfId="2" applyFont="1" applyFill="1" applyBorder="1" applyAlignment="1" applyProtection="1">
      <alignment horizontal="center" vertical="center" wrapText="1" readingOrder="2"/>
      <protection locked="0"/>
    </xf>
    <xf numFmtId="0" fontId="36" fillId="8" borderId="9" xfId="0" applyFont="1" applyFill="1" applyBorder="1" applyAlignment="1" applyProtection="1">
      <alignment horizontal="center" vertical="center" wrapText="1"/>
      <protection locked="0"/>
    </xf>
    <xf numFmtId="166" fontId="25" fillId="5" borderId="14" xfId="0" applyNumberFormat="1" applyFont="1" applyFill="1" applyBorder="1" applyAlignment="1" applyProtection="1">
      <alignment horizontal="center" vertical="center" wrapText="1" readingOrder="2"/>
      <protection locked="0"/>
    </xf>
    <xf numFmtId="0" fontId="28" fillId="5" borderId="15" xfId="0" applyFont="1" applyFill="1" applyBorder="1" applyAlignment="1" applyProtection="1">
      <alignment horizontal="center" vertical="center"/>
      <protection locked="0"/>
    </xf>
    <xf numFmtId="166" fontId="30" fillId="0" borderId="5" xfId="1" applyNumberFormat="1" applyFont="1" applyFill="1" applyBorder="1" applyAlignment="1" applyProtection="1">
      <alignment horizontal="center" vertical="center" wrapText="1" readingOrder="2"/>
      <protection locked="0"/>
    </xf>
    <xf numFmtId="0" fontId="36" fillId="0" borderId="11" xfId="0" applyFont="1" applyFill="1" applyBorder="1" applyAlignment="1" applyProtection="1">
      <alignment horizontal="center" vertical="center" wrapText="1"/>
      <protection locked="0"/>
    </xf>
    <xf numFmtId="49" fontId="28" fillId="3" borderId="3" xfId="0" applyNumberFormat="1" applyFont="1" applyFill="1" applyBorder="1" applyAlignment="1" applyProtection="1">
      <alignment horizontal="center" vertical="center" wrapText="1"/>
      <protection locked="0"/>
    </xf>
    <xf numFmtId="0" fontId="37" fillId="3" borderId="9" xfId="0" applyFont="1" applyFill="1" applyBorder="1" applyAlignment="1" applyProtection="1">
      <alignment horizontal="center" vertical="center"/>
      <protection locked="0"/>
    </xf>
    <xf numFmtId="49" fontId="28" fillId="3" borderId="4" xfId="0" applyNumberFormat="1" applyFont="1" applyFill="1" applyBorder="1" applyAlignment="1" applyProtection="1">
      <alignment horizontal="center" vertical="center" wrapText="1"/>
      <protection locked="0"/>
    </xf>
    <xf numFmtId="49" fontId="28" fillId="3" borderId="0" xfId="0" applyNumberFormat="1" applyFont="1" applyFill="1" applyBorder="1" applyAlignment="1" applyProtection="1">
      <alignment vertical="top" wrapText="1"/>
      <protection locked="0"/>
    </xf>
    <xf numFmtId="166" fontId="28" fillId="3" borderId="0" xfId="0" applyNumberFormat="1" applyFont="1" applyFill="1" applyBorder="1" applyProtection="1">
      <protection locked="0"/>
    </xf>
    <xf numFmtId="166" fontId="28" fillId="3" borderId="0" xfId="0" applyNumberFormat="1" applyFont="1" applyFill="1" applyBorder="1" applyAlignment="1" applyProtection="1">
      <alignment horizontal="center"/>
      <protection locked="0"/>
    </xf>
    <xf numFmtId="166" fontId="31" fillId="3" borderId="0" xfId="0" applyNumberFormat="1" applyFont="1" applyFill="1" applyBorder="1" applyProtection="1">
      <protection locked="0"/>
    </xf>
    <xf numFmtId="0" fontId="25" fillId="6" borderId="6" xfId="0" applyFont="1" applyFill="1" applyBorder="1" applyAlignment="1" applyProtection="1">
      <alignment horizontal="right" vertical="center" wrapText="1" readingOrder="2"/>
      <protection locked="0"/>
    </xf>
    <xf numFmtId="0" fontId="35" fillId="6" borderId="7" xfId="0" applyFont="1" applyFill="1" applyBorder="1" applyAlignment="1" applyProtection="1">
      <alignment horizontal="center" vertical="center" wrapText="1" readingOrder="2"/>
      <protection locked="0"/>
    </xf>
    <xf numFmtId="166" fontId="25" fillId="6" borderId="7" xfId="0" applyNumberFormat="1" applyFont="1" applyFill="1" applyBorder="1" applyAlignment="1" applyProtection="1">
      <alignment horizontal="center" vertical="center" wrapText="1" readingOrder="2"/>
      <protection locked="0"/>
    </xf>
    <xf numFmtId="0" fontId="28" fillId="6" borderId="21" xfId="0" applyFont="1" applyFill="1" applyBorder="1" applyAlignment="1" applyProtection="1">
      <alignment horizontal="center" vertical="center"/>
      <protection locked="0"/>
    </xf>
    <xf numFmtId="165" fontId="25" fillId="0" borderId="8" xfId="0" applyNumberFormat="1" applyFont="1" applyFill="1" applyBorder="1" applyAlignment="1" applyProtection="1">
      <alignment horizontal="right" vertical="center" wrapText="1" readingOrder="2"/>
      <protection locked="0"/>
    </xf>
    <xf numFmtId="49" fontId="26" fillId="0" borderId="3" xfId="1" applyNumberFormat="1" applyFont="1" applyFill="1" applyBorder="1" applyAlignment="1" applyProtection="1">
      <alignment horizontal="center" vertical="center" readingOrder="2"/>
      <protection locked="0"/>
    </xf>
    <xf numFmtId="166" fontId="25" fillId="0" borderId="3" xfId="1" applyNumberFormat="1" applyFont="1" applyFill="1" applyBorder="1" applyAlignment="1" applyProtection="1">
      <alignment horizontal="center" vertical="center" wrapText="1" readingOrder="2"/>
      <protection locked="0"/>
    </xf>
    <xf numFmtId="37" fontId="34" fillId="0" borderId="9" xfId="1" applyNumberFormat="1" applyFont="1" applyFill="1" applyBorder="1" applyAlignment="1" applyProtection="1">
      <alignment horizontal="center" vertical="center" wrapText="1" readingOrder="2"/>
      <protection locked="0"/>
    </xf>
    <xf numFmtId="166" fontId="27" fillId="8" borderId="3" xfId="1" applyNumberFormat="1" applyFont="1" applyFill="1" applyBorder="1" applyAlignment="1" applyProtection="1">
      <alignment horizontal="center" vertical="center" wrapText="1" readingOrder="2"/>
      <protection locked="0"/>
    </xf>
    <xf numFmtId="37" fontId="33" fillId="8" borderId="9" xfId="1" applyNumberFormat="1" applyFont="1" applyFill="1" applyBorder="1" applyAlignment="1" applyProtection="1">
      <alignment horizontal="right" vertical="center" wrapText="1" readingOrder="2"/>
      <protection locked="0"/>
    </xf>
    <xf numFmtId="49" fontId="25" fillId="0" borderId="3" xfId="1" applyNumberFormat="1" applyFont="1" applyFill="1" applyBorder="1" applyAlignment="1" applyProtection="1">
      <alignment horizontal="center" vertical="center" wrapText="1" readingOrder="2"/>
      <protection locked="0"/>
    </xf>
    <xf numFmtId="37" fontId="33" fillId="0" borderId="9" xfId="1" applyNumberFormat="1" applyFont="1" applyFill="1" applyBorder="1" applyAlignment="1" applyProtection="1">
      <alignment horizontal="center" vertical="center" wrapText="1" readingOrder="2"/>
      <protection locked="0"/>
    </xf>
    <xf numFmtId="49" fontId="28" fillId="0" borderId="3" xfId="0" applyNumberFormat="1" applyFont="1" applyBorder="1" applyAlignment="1" applyProtection="1">
      <alignment horizontal="center" vertical="center" wrapText="1"/>
      <protection locked="0"/>
    </xf>
    <xf numFmtId="164" fontId="38" fillId="0" borderId="9" xfId="1" applyNumberFormat="1" applyFont="1" applyFill="1" applyBorder="1" applyAlignment="1" applyProtection="1">
      <alignment horizontal="center" vertical="center" wrapText="1" readingOrder="2"/>
      <protection locked="0"/>
    </xf>
    <xf numFmtId="166" fontId="30" fillId="9" borderId="4" xfId="1" applyNumberFormat="1" applyFont="1" applyFill="1" applyBorder="1" applyAlignment="1" applyProtection="1">
      <alignment horizontal="center" vertical="center" wrapText="1" readingOrder="2"/>
      <protection locked="0"/>
    </xf>
    <xf numFmtId="0" fontId="26" fillId="3" borderId="0" xfId="0" applyFont="1" applyFill="1" applyAlignment="1" applyProtection="1">
      <alignment vertical="top"/>
      <protection locked="0"/>
    </xf>
    <xf numFmtId="49" fontId="28" fillId="3" borderId="0" xfId="0" applyNumberFormat="1" applyFont="1" applyFill="1" applyAlignment="1" applyProtection="1">
      <alignment vertical="top" wrapText="1"/>
      <protection locked="0"/>
    </xf>
    <xf numFmtId="0" fontId="28" fillId="3" borderId="0" xfId="0" applyFont="1" applyFill="1" applyProtection="1">
      <protection locked="0"/>
    </xf>
    <xf numFmtId="0" fontId="28" fillId="3" borderId="0" xfId="0" applyFont="1" applyFill="1" applyAlignment="1" applyProtection="1">
      <alignment horizontal="center"/>
      <protection locked="0"/>
    </xf>
    <xf numFmtId="0" fontId="31" fillId="3" borderId="0" xfId="0" applyFont="1" applyFill="1" applyProtection="1">
      <protection locked="0"/>
    </xf>
    <xf numFmtId="0" fontId="25" fillId="3" borderId="0" xfId="0" applyFont="1" applyFill="1" applyBorder="1" applyAlignment="1" applyProtection="1">
      <alignment horizontal="center"/>
      <protection locked="0"/>
    </xf>
    <xf numFmtId="0" fontId="25" fillId="3" borderId="0" xfId="0" applyFont="1" applyFill="1" applyBorder="1" applyAlignment="1" applyProtection="1">
      <alignment horizontal="right"/>
      <protection locked="0"/>
    </xf>
    <xf numFmtId="0" fontId="28" fillId="3" borderId="0" xfId="0" applyFont="1" applyFill="1" applyBorder="1" applyProtection="1">
      <protection locked="0"/>
    </xf>
    <xf numFmtId="0" fontId="28" fillId="3" borderId="0" xfId="0" applyFont="1" applyFill="1" applyBorder="1" applyAlignment="1" applyProtection="1">
      <alignment horizontal="center"/>
      <protection locked="0"/>
    </xf>
    <xf numFmtId="0" fontId="28" fillId="3" borderId="0" xfId="0" applyFont="1" applyFill="1" applyBorder="1" applyAlignment="1" applyProtection="1">
      <alignment vertical="top"/>
      <protection locked="0"/>
    </xf>
    <xf numFmtId="0" fontId="31" fillId="3" borderId="0" xfId="0" applyFont="1" applyFill="1" applyBorder="1" applyProtection="1">
      <protection locked="0"/>
    </xf>
    <xf numFmtId="0" fontId="2" fillId="3" borderId="0" xfId="0" applyFont="1" applyFill="1" applyBorder="1" applyProtection="1">
      <protection locked="0"/>
    </xf>
    <xf numFmtId="0" fontId="29" fillId="3" borderId="0" xfId="0" applyFont="1" applyFill="1" applyBorder="1" applyAlignment="1" applyProtection="1">
      <alignment vertical="top"/>
      <protection locked="0"/>
    </xf>
    <xf numFmtId="0" fontId="2" fillId="3" borderId="0" xfId="0" applyFont="1" applyFill="1" applyBorder="1" applyAlignment="1" applyProtection="1">
      <alignment horizontal="center"/>
      <protection locked="0"/>
    </xf>
    <xf numFmtId="0" fontId="31" fillId="3" borderId="0" xfId="0" applyFont="1" applyFill="1" applyBorder="1" applyAlignment="1" applyProtection="1">
      <alignment horizontal="center" vertical="top" wrapText="1" readingOrder="2"/>
      <protection locked="0"/>
    </xf>
    <xf numFmtId="49" fontId="31" fillId="3" borderId="0" xfId="0" applyNumberFormat="1" applyFont="1" applyFill="1" applyBorder="1" applyAlignment="1" applyProtection="1">
      <alignment horizontal="center" wrapText="1"/>
      <protection locked="0"/>
    </xf>
    <xf numFmtId="0" fontId="31" fillId="3" borderId="0" xfId="0" applyFont="1" applyFill="1" applyBorder="1" applyAlignment="1" applyProtection="1">
      <alignment horizontal="center" wrapText="1"/>
      <protection locked="0"/>
    </xf>
    <xf numFmtId="0" fontId="6" fillId="3" borderId="0" xfId="0" applyFont="1" applyFill="1" applyBorder="1" applyAlignment="1" applyProtection="1">
      <alignment horizontal="center"/>
      <protection locked="0"/>
    </xf>
    <xf numFmtId="0" fontId="32" fillId="3" borderId="0" xfId="0" applyFont="1" applyFill="1" applyBorder="1" applyAlignment="1" applyProtection="1">
      <alignment horizontal="left" vertical="top" wrapText="1" readingOrder="2"/>
      <protection locked="0"/>
    </xf>
    <xf numFmtId="164" fontId="32" fillId="3" borderId="0" xfId="1" applyNumberFormat="1" applyFont="1" applyFill="1" applyBorder="1" applyAlignment="1" applyProtection="1">
      <alignment horizontal="center" wrapText="1" readingOrder="2"/>
      <protection locked="0"/>
    </xf>
    <xf numFmtId="0" fontId="32" fillId="3" borderId="0" xfId="0" applyFont="1" applyFill="1" applyBorder="1" applyAlignment="1" applyProtection="1">
      <alignment vertical="top" wrapText="1" readingOrder="2"/>
      <protection locked="0"/>
    </xf>
    <xf numFmtId="0" fontId="30" fillId="3" borderId="0" xfId="0" applyFont="1" applyFill="1" applyBorder="1" applyAlignment="1" applyProtection="1">
      <alignment vertical="top" wrapText="1" readingOrder="2"/>
      <protection locked="0"/>
    </xf>
    <xf numFmtId="0" fontId="25" fillId="5" borderId="19" xfId="0" applyFont="1" applyFill="1" applyBorder="1" applyAlignment="1" applyProtection="1">
      <alignment horizontal="right" vertical="center" wrapText="1" readingOrder="2"/>
    </xf>
    <xf numFmtId="49" fontId="28" fillId="5" borderId="5" xfId="0" applyNumberFormat="1" applyFont="1" applyFill="1" applyBorder="1" applyAlignment="1" applyProtection="1">
      <alignment horizontal="center" vertical="center" wrapText="1"/>
    </xf>
    <xf numFmtId="0" fontId="25" fillId="5" borderId="5" xfId="0" applyFont="1" applyFill="1" applyBorder="1" applyAlignment="1" applyProtection="1">
      <alignment horizontal="center" vertical="center" wrapText="1" readingOrder="2"/>
    </xf>
    <xf numFmtId="0" fontId="25" fillId="9" borderId="8" xfId="0" applyFont="1" applyFill="1" applyBorder="1" applyAlignment="1" applyProtection="1">
      <alignment horizontal="right" vertical="center" wrapText="1" readingOrder="2"/>
    </xf>
    <xf numFmtId="0" fontId="25" fillId="9" borderId="3" xfId="0" applyFont="1" applyFill="1" applyBorder="1" applyAlignment="1" applyProtection="1">
      <alignment horizontal="right" vertical="center" wrapText="1" readingOrder="2"/>
    </xf>
    <xf numFmtId="166" fontId="30" fillId="9" borderId="3" xfId="1" applyNumberFormat="1" applyFont="1" applyFill="1" applyBorder="1" applyAlignment="1" applyProtection="1">
      <alignment horizontal="center" vertical="center" wrapText="1" readingOrder="2"/>
    </xf>
    <xf numFmtId="0" fontId="25" fillId="5" borderId="8" xfId="0" applyFont="1" applyFill="1" applyBorder="1" applyAlignment="1" applyProtection="1">
      <alignment horizontal="right" vertical="center" wrapText="1" readingOrder="2"/>
    </xf>
    <xf numFmtId="49" fontId="28" fillId="5" borderId="3" xfId="0" applyNumberFormat="1" applyFont="1" applyFill="1" applyBorder="1" applyAlignment="1" applyProtection="1">
      <alignment horizontal="center" vertical="center" wrapText="1"/>
    </xf>
    <xf numFmtId="166" fontId="25" fillId="5" borderId="3" xfId="0" applyNumberFormat="1" applyFont="1" applyFill="1" applyBorder="1" applyAlignment="1" applyProtection="1">
      <alignment horizontal="center" vertical="center" wrapText="1" readingOrder="2"/>
    </xf>
    <xf numFmtId="0" fontId="25" fillId="9" borderId="12" xfId="0" applyFont="1" applyFill="1" applyBorder="1" applyAlignment="1" applyProtection="1">
      <alignment horizontal="right" vertical="center" wrapText="1" readingOrder="2"/>
    </xf>
    <xf numFmtId="0" fontId="25" fillId="9" borderId="4" xfId="0" applyFont="1" applyFill="1" applyBorder="1" applyAlignment="1" applyProtection="1">
      <alignment horizontal="right" vertical="center" wrapText="1" readingOrder="2"/>
    </xf>
    <xf numFmtId="0" fontId="25" fillId="4" borderId="16" xfId="0" applyFont="1" applyFill="1" applyBorder="1" applyAlignment="1" applyProtection="1">
      <alignment horizontal="right" vertical="center" wrapText="1" readingOrder="2"/>
    </xf>
    <xf numFmtId="0" fontId="25" fillId="4" borderId="14" xfId="0" applyFont="1" applyFill="1" applyBorder="1" applyAlignment="1" applyProtection="1">
      <alignment horizontal="right" vertical="center" wrapText="1" readingOrder="2"/>
    </xf>
    <xf numFmtId="166" fontId="30" fillId="4" borderId="14" xfId="1" applyNumberFormat="1" applyFont="1" applyFill="1" applyBorder="1" applyAlignment="1" applyProtection="1">
      <alignment horizontal="center" vertical="center" wrapText="1" readingOrder="2"/>
    </xf>
    <xf numFmtId="0" fontId="25" fillId="8" borderId="8" xfId="0" applyFont="1" applyFill="1" applyBorder="1" applyAlignment="1" applyProtection="1">
      <alignment horizontal="right" vertical="center" wrapText="1" readingOrder="2"/>
    </xf>
    <xf numFmtId="0" fontId="25" fillId="8" borderId="3" xfId="0" applyFont="1" applyFill="1" applyBorder="1" applyAlignment="1" applyProtection="1">
      <alignment horizontal="right" vertical="center" wrapText="1" readingOrder="2"/>
    </xf>
    <xf numFmtId="9" fontId="30" fillId="8" borderId="3" xfId="2" applyFont="1" applyFill="1" applyBorder="1" applyAlignment="1" applyProtection="1">
      <alignment horizontal="center" vertical="center" wrapText="1" readingOrder="2"/>
    </xf>
    <xf numFmtId="0" fontId="25" fillId="5" borderId="16" xfId="0" applyFont="1" applyFill="1" applyBorder="1" applyAlignment="1" applyProtection="1">
      <alignment horizontal="right" vertical="center" wrapText="1" readingOrder="2"/>
    </xf>
    <xf numFmtId="0" fontId="35" fillId="5" borderId="14" xfId="0" applyFont="1" applyFill="1" applyBorder="1" applyAlignment="1" applyProtection="1">
      <alignment horizontal="center" vertical="center" wrapText="1" readingOrder="2"/>
    </xf>
    <xf numFmtId="166" fontId="25" fillId="5" borderId="14" xfId="0" applyNumberFormat="1" applyFont="1" applyFill="1" applyBorder="1" applyAlignment="1" applyProtection="1">
      <alignment horizontal="center" vertical="center" wrapText="1" readingOrder="2"/>
    </xf>
    <xf numFmtId="166" fontId="27" fillId="10" borderId="3" xfId="1" applyNumberFormat="1" applyFont="1" applyFill="1" applyBorder="1" applyAlignment="1" applyProtection="1">
      <alignment horizontal="center" vertical="center" wrapText="1" readingOrder="2"/>
    </xf>
    <xf numFmtId="166" fontId="27" fillId="10" borderId="4" xfId="1" applyNumberFormat="1" applyFont="1" applyFill="1" applyBorder="1" applyAlignment="1" applyProtection="1">
      <alignment horizontal="center" vertical="center" wrapText="1" readingOrder="2"/>
    </xf>
    <xf numFmtId="165" fontId="25" fillId="8" borderId="8" xfId="0" applyNumberFormat="1" applyFont="1" applyFill="1" applyBorder="1" applyAlignment="1" applyProtection="1">
      <alignment horizontal="right" vertical="center" wrapText="1" readingOrder="2"/>
    </xf>
    <xf numFmtId="49" fontId="25" fillId="8" borderId="3" xfId="1" applyNumberFormat="1" applyFont="1" applyFill="1" applyBorder="1" applyAlignment="1" applyProtection="1">
      <alignment horizontal="center" vertical="center" wrapText="1" readingOrder="2"/>
    </xf>
    <xf numFmtId="166" fontId="27" fillId="8" borderId="3" xfId="1" applyNumberFormat="1" applyFont="1" applyFill="1" applyBorder="1" applyAlignment="1" applyProtection="1">
      <alignment horizontal="center" vertical="center" wrapText="1" readingOrder="2"/>
    </xf>
    <xf numFmtId="166" fontId="25" fillId="8" borderId="3" xfId="1" applyNumberFormat="1" applyFont="1" applyFill="1" applyBorder="1" applyAlignment="1" applyProtection="1">
      <alignment horizontal="center" vertical="center" wrapText="1" readingOrder="2"/>
    </xf>
    <xf numFmtId="0" fontId="25" fillId="7" borderId="10" xfId="0" applyFont="1" applyFill="1" applyBorder="1" applyAlignment="1" applyProtection="1">
      <alignment horizontal="right" vertical="center" wrapText="1" readingOrder="2"/>
    </xf>
    <xf numFmtId="0" fontId="25" fillId="7" borderId="3" xfId="0" applyFont="1" applyFill="1" applyBorder="1" applyAlignment="1" applyProtection="1">
      <alignment horizontal="center" vertical="center" wrapText="1" readingOrder="2"/>
    </xf>
    <xf numFmtId="0" fontId="29" fillId="7" borderId="2" xfId="0" applyFont="1" applyFill="1" applyBorder="1" applyAlignment="1" applyProtection="1">
      <alignment horizontal="center" vertical="center" wrapText="1" readingOrder="2"/>
    </xf>
    <xf numFmtId="0" fontId="25" fillId="7" borderId="2" xfId="0" applyFont="1" applyFill="1" applyBorder="1" applyAlignment="1" applyProtection="1">
      <alignment horizontal="center" vertical="center" wrapText="1" readingOrder="2"/>
    </xf>
    <xf numFmtId="166" fontId="30" fillId="9" borderId="4" xfId="1" applyNumberFormat="1" applyFont="1" applyFill="1" applyBorder="1" applyAlignment="1" applyProtection="1">
      <alignment horizontal="center" vertical="center" wrapText="1" readingOrder="2"/>
    </xf>
    <xf numFmtId="0" fontId="43" fillId="2" borderId="0" xfId="0" applyFont="1" applyFill="1" applyAlignment="1" applyProtection="1">
      <alignment horizontal="center" vertical="center"/>
      <protection locked="0"/>
    </xf>
    <xf numFmtId="0" fontId="40" fillId="0" borderId="0" xfId="0" applyFont="1" applyFill="1" applyAlignment="1">
      <alignment horizontal="right" vertical="top" readingOrder="2"/>
    </xf>
    <xf numFmtId="0" fontId="14" fillId="0" borderId="0" xfId="0" applyFont="1" applyFill="1" applyAlignment="1">
      <alignment horizontal="right" vertical="top" readingOrder="2"/>
    </xf>
    <xf numFmtId="0" fontId="14" fillId="0" borderId="0" xfId="0" applyFont="1" applyFill="1" applyAlignment="1">
      <alignment horizontal="right" vertical="top" wrapText="1" readingOrder="2"/>
    </xf>
    <xf numFmtId="0" fontId="2" fillId="0" borderId="0" xfId="0" applyFont="1" applyFill="1"/>
    <xf numFmtId="0" fontId="2" fillId="0" borderId="0" xfId="0" applyFont="1" applyFill="1" applyAlignment="1">
      <alignment horizontal="right" vertical="top" readingOrder="2"/>
    </xf>
    <xf numFmtId="0" fontId="25" fillId="4" borderId="17" xfId="0" applyFont="1" applyFill="1" applyBorder="1" applyAlignment="1" applyProtection="1">
      <alignment horizontal="right" vertical="center" wrapText="1" readingOrder="2"/>
    </xf>
    <xf numFmtId="0" fontId="25" fillId="4" borderId="0" xfId="0" applyFont="1" applyFill="1" applyBorder="1" applyAlignment="1" applyProtection="1">
      <alignment horizontal="right" vertical="center" wrapText="1" readingOrder="2"/>
    </xf>
    <xf numFmtId="166" fontId="30" fillId="4" borderId="0" xfId="1" applyNumberFormat="1" applyFont="1" applyFill="1" applyBorder="1" applyAlignment="1" applyProtection="1">
      <alignment horizontal="center" vertical="center" wrapText="1" readingOrder="2"/>
    </xf>
    <xf numFmtId="166" fontId="30" fillId="4" borderId="0" xfId="1" applyNumberFormat="1" applyFont="1" applyFill="1" applyBorder="1" applyAlignment="1" applyProtection="1">
      <alignment horizontal="center" vertical="center" wrapText="1" readingOrder="2"/>
      <protection locked="0"/>
    </xf>
    <xf numFmtId="0" fontId="36" fillId="4" borderId="22" xfId="0" applyFont="1" applyFill="1" applyBorder="1" applyAlignment="1" applyProtection="1">
      <alignment horizontal="center" vertical="center" wrapText="1"/>
      <protection locked="0"/>
    </xf>
    <xf numFmtId="0" fontId="18" fillId="0" borderId="0" xfId="0" applyFont="1" applyFill="1" applyAlignment="1">
      <alignment horizontal="right" vertical="top" readingOrder="2"/>
    </xf>
    <xf numFmtId="0" fontId="15" fillId="0" borderId="0" xfId="0" applyFont="1" applyFill="1" applyAlignment="1">
      <alignment horizontal="right" vertical="top" wrapText="1" readingOrder="2"/>
    </xf>
    <xf numFmtId="0" fontId="18" fillId="0" borderId="0" xfId="0" applyFont="1" applyFill="1" applyAlignment="1">
      <alignment horizontal="right" vertical="top" wrapText="1" readingOrder="2"/>
    </xf>
    <xf numFmtId="0" fontId="11" fillId="0" borderId="0" xfId="0" applyFont="1" applyFill="1" applyAlignment="1">
      <alignment horizontal="right" vertical="top" wrapText="1" readingOrder="2"/>
    </xf>
    <xf numFmtId="0" fontId="2" fillId="0" borderId="0" xfId="0" applyFont="1" applyFill="1" applyAlignment="1">
      <alignment horizontal="right" vertical="top" wrapText="1" readingOrder="2"/>
    </xf>
    <xf numFmtId="0" fontId="5" fillId="3" borderId="0" xfId="0" applyFont="1" applyFill="1" applyBorder="1" applyAlignment="1" applyProtection="1">
      <alignment horizontal="center"/>
      <protection locked="0"/>
    </xf>
    <xf numFmtId="0" fontId="5" fillId="3" borderId="0" xfId="0" applyFont="1" applyFill="1" applyBorder="1" applyAlignment="1" applyProtection="1">
      <protection locked="0"/>
    </xf>
    <xf numFmtId="0" fontId="5" fillId="3" borderId="1" xfId="0" applyFont="1" applyFill="1" applyBorder="1" applyAlignment="1" applyProtection="1">
      <alignment horizontal="center"/>
      <protection locked="0"/>
    </xf>
    <xf numFmtId="0" fontId="5" fillId="3" borderId="0" xfId="0" applyFont="1" applyFill="1" applyBorder="1" applyAlignment="1" applyProtection="1">
      <alignment horizontal="center" vertical="top"/>
      <protection locked="0"/>
    </xf>
    <xf numFmtId="0" fontId="5" fillId="3" borderId="0" xfId="0" applyFont="1" applyFill="1" applyAlignment="1" applyProtection="1">
      <alignment horizontal="center" vertical="top"/>
      <protection locked="0"/>
    </xf>
    <xf numFmtId="0" fontId="2" fillId="3" borderId="1" xfId="0" applyFont="1" applyFill="1" applyBorder="1" applyAlignment="1" applyProtection="1">
      <alignment horizontal="center"/>
      <protection locked="0"/>
    </xf>
    <xf numFmtId="49" fontId="28" fillId="3" borderId="0" xfId="0" applyNumberFormat="1" applyFont="1" applyFill="1" applyBorder="1" applyAlignment="1" applyProtection="1">
      <alignment vertical="top"/>
      <protection locked="0"/>
    </xf>
    <xf numFmtId="0" fontId="27" fillId="4" borderId="3" xfId="0" applyFont="1" applyFill="1" applyBorder="1" applyAlignment="1" applyProtection="1">
      <alignment horizontal="right" vertical="center" wrapText="1" readingOrder="2"/>
      <protection locked="0"/>
    </xf>
    <xf numFmtId="0" fontId="6" fillId="3" borderId="0" xfId="0" applyFont="1" applyFill="1" applyBorder="1" applyProtection="1">
      <protection locked="0"/>
    </xf>
    <xf numFmtId="0" fontId="27" fillId="4" borderId="8" xfId="0" applyFont="1" applyFill="1" applyBorder="1" applyAlignment="1" applyProtection="1">
      <alignment horizontal="right" vertical="center" wrapText="1" readingOrder="2"/>
      <protection locked="0"/>
    </xf>
    <xf numFmtId="0" fontId="27" fillId="4" borderId="9" xfId="0" applyFont="1" applyFill="1" applyBorder="1" applyAlignment="1" applyProtection="1">
      <alignment horizontal="right" vertical="center" wrapText="1" readingOrder="2"/>
      <protection locked="0"/>
    </xf>
    <xf numFmtId="0" fontId="28" fillId="3" borderId="17" xfId="0" applyFont="1" applyFill="1" applyBorder="1" applyAlignment="1" applyProtection="1">
      <alignment vertical="center"/>
      <protection locked="0"/>
    </xf>
    <xf numFmtId="0" fontId="36" fillId="3" borderId="22" xfId="0" applyFont="1" applyFill="1" applyBorder="1" applyProtection="1">
      <protection locked="0"/>
    </xf>
    <xf numFmtId="0" fontId="19" fillId="0" borderId="0" xfId="0" applyFont="1" applyFill="1" applyAlignment="1">
      <alignment horizontal="center" vertical="top" wrapText="1" readingOrder="2"/>
    </xf>
    <xf numFmtId="0" fontId="24" fillId="3" borderId="0" xfId="0" applyFont="1" applyFill="1" applyBorder="1" applyAlignment="1" applyProtection="1">
      <alignment horizontal="right" vertical="top"/>
      <protection locked="0"/>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C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C27"/>
  <sheetViews>
    <sheetView rightToLeft="1" workbookViewId="0">
      <selection activeCell="C28" sqref="C28"/>
    </sheetView>
  </sheetViews>
  <sheetFormatPr defaultRowHeight="15.75" x14ac:dyDescent="0.25"/>
  <cols>
    <col min="1" max="1" width="12.5" style="158" customWidth="1"/>
    <col min="2" max="2" width="23" style="158" bestFit="1" customWidth="1"/>
    <col min="3" max="3" width="89.25" style="168" customWidth="1"/>
    <col min="4" max="257" width="9" style="157"/>
    <col min="258" max="258" width="28.5" style="157" bestFit="1" customWidth="1"/>
    <col min="259" max="259" width="89.25" style="157" customWidth="1"/>
    <col min="260" max="513" width="9" style="157"/>
    <col min="514" max="514" width="28.5" style="157" bestFit="1" customWidth="1"/>
    <col min="515" max="515" width="89.25" style="157" customWidth="1"/>
    <col min="516" max="769" width="9" style="157"/>
    <col min="770" max="770" width="28.5" style="157" bestFit="1" customWidth="1"/>
    <col min="771" max="771" width="89.25" style="157" customWidth="1"/>
    <col min="772" max="1025" width="9" style="157"/>
    <col min="1026" max="1026" width="28.5" style="157" bestFit="1" customWidth="1"/>
    <col min="1027" max="1027" width="89.25" style="157" customWidth="1"/>
    <col min="1028" max="1281" width="9" style="157"/>
    <col min="1282" max="1282" width="28.5" style="157" bestFit="1" customWidth="1"/>
    <col min="1283" max="1283" width="89.25" style="157" customWidth="1"/>
    <col min="1284" max="1537" width="9" style="157"/>
    <col min="1538" max="1538" width="28.5" style="157" bestFit="1" customWidth="1"/>
    <col min="1539" max="1539" width="89.25" style="157" customWidth="1"/>
    <col min="1540" max="1793" width="9" style="157"/>
    <col min="1794" max="1794" width="28.5" style="157" bestFit="1" customWidth="1"/>
    <col min="1795" max="1795" width="89.25" style="157" customWidth="1"/>
    <col min="1796" max="2049" width="9" style="157"/>
    <col min="2050" max="2050" width="28.5" style="157" bestFit="1" customWidth="1"/>
    <col min="2051" max="2051" width="89.25" style="157" customWidth="1"/>
    <col min="2052" max="2305" width="9" style="157"/>
    <col min="2306" max="2306" width="28.5" style="157" bestFit="1" customWidth="1"/>
    <col min="2307" max="2307" width="89.25" style="157" customWidth="1"/>
    <col min="2308" max="2561" width="9" style="157"/>
    <col min="2562" max="2562" width="28.5" style="157" bestFit="1" customWidth="1"/>
    <col min="2563" max="2563" width="89.25" style="157" customWidth="1"/>
    <col min="2564" max="2817" width="9" style="157"/>
    <col min="2818" max="2818" width="28.5" style="157" bestFit="1" customWidth="1"/>
    <col min="2819" max="2819" width="89.25" style="157" customWidth="1"/>
    <col min="2820" max="3073" width="9" style="157"/>
    <col min="3074" max="3074" width="28.5" style="157" bestFit="1" customWidth="1"/>
    <col min="3075" max="3075" width="89.25" style="157" customWidth="1"/>
    <col min="3076" max="3329" width="9" style="157"/>
    <col min="3330" max="3330" width="28.5" style="157" bestFit="1" customWidth="1"/>
    <col min="3331" max="3331" width="89.25" style="157" customWidth="1"/>
    <col min="3332" max="3585" width="9" style="157"/>
    <col min="3586" max="3586" width="28.5" style="157" bestFit="1" customWidth="1"/>
    <col min="3587" max="3587" width="89.25" style="157" customWidth="1"/>
    <col min="3588" max="3841" width="9" style="157"/>
    <col min="3842" max="3842" width="28.5" style="157" bestFit="1" customWidth="1"/>
    <col min="3843" max="3843" width="89.25" style="157" customWidth="1"/>
    <col min="3844" max="4097" width="9" style="157"/>
    <col min="4098" max="4098" width="28.5" style="157" bestFit="1" customWidth="1"/>
    <col min="4099" max="4099" width="89.25" style="157" customWidth="1"/>
    <col min="4100" max="4353" width="9" style="157"/>
    <col min="4354" max="4354" width="28.5" style="157" bestFit="1" customWidth="1"/>
    <col min="4355" max="4355" width="89.25" style="157" customWidth="1"/>
    <col min="4356" max="4609" width="9" style="157"/>
    <col min="4610" max="4610" width="28.5" style="157" bestFit="1" customWidth="1"/>
    <col min="4611" max="4611" width="89.25" style="157" customWidth="1"/>
    <col min="4612" max="4865" width="9" style="157"/>
    <col min="4866" max="4866" width="28.5" style="157" bestFit="1" customWidth="1"/>
    <col min="4867" max="4867" width="89.25" style="157" customWidth="1"/>
    <col min="4868" max="5121" width="9" style="157"/>
    <col min="5122" max="5122" width="28.5" style="157" bestFit="1" customWidth="1"/>
    <col min="5123" max="5123" width="89.25" style="157" customWidth="1"/>
    <col min="5124" max="5377" width="9" style="157"/>
    <col min="5378" max="5378" width="28.5" style="157" bestFit="1" customWidth="1"/>
    <col min="5379" max="5379" width="89.25" style="157" customWidth="1"/>
    <col min="5380" max="5633" width="9" style="157"/>
    <col min="5634" max="5634" width="28.5" style="157" bestFit="1" customWidth="1"/>
    <col min="5635" max="5635" width="89.25" style="157" customWidth="1"/>
    <col min="5636" max="5889" width="9" style="157"/>
    <col min="5890" max="5890" width="28.5" style="157" bestFit="1" customWidth="1"/>
    <col min="5891" max="5891" width="89.25" style="157" customWidth="1"/>
    <col min="5892" max="6145" width="9" style="157"/>
    <col min="6146" max="6146" width="28.5" style="157" bestFit="1" customWidth="1"/>
    <col min="6147" max="6147" width="89.25" style="157" customWidth="1"/>
    <col min="6148" max="6401" width="9" style="157"/>
    <col min="6402" max="6402" width="28.5" style="157" bestFit="1" customWidth="1"/>
    <col min="6403" max="6403" width="89.25" style="157" customWidth="1"/>
    <col min="6404" max="6657" width="9" style="157"/>
    <col min="6658" max="6658" width="28.5" style="157" bestFit="1" customWidth="1"/>
    <col min="6659" max="6659" width="89.25" style="157" customWidth="1"/>
    <col min="6660" max="6913" width="9" style="157"/>
    <col min="6914" max="6914" width="28.5" style="157" bestFit="1" customWidth="1"/>
    <col min="6915" max="6915" width="89.25" style="157" customWidth="1"/>
    <col min="6916" max="7169" width="9" style="157"/>
    <col min="7170" max="7170" width="28.5" style="157" bestFit="1" customWidth="1"/>
    <col min="7171" max="7171" width="89.25" style="157" customWidth="1"/>
    <col min="7172" max="7425" width="9" style="157"/>
    <col min="7426" max="7426" width="28.5" style="157" bestFit="1" customWidth="1"/>
    <col min="7427" max="7427" width="89.25" style="157" customWidth="1"/>
    <col min="7428" max="7681" width="9" style="157"/>
    <col min="7682" max="7682" width="28.5" style="157" bestFit="1" customWidth="1"/>
    <col min="7683" max="7683" width="89.25" style="157" customWidth="1"/>
    <col min="7684" max="7937" width="9" style="157"/>
    <col min="7938" max="7938" width="28.5" style="157" bestFit="1" customWidth="1"/>
    <col min="7939" max="7939" width="89.25" style="157" customWidth="1"/>
    <col min="7940" max="8193" width="9" style="157"/>
    <col min="8194" max="8194" width="28.5" style="157" bestFit="1" customWidth="1"/>
    <col min="8195" max="8195" width="89.25" style="157" customWidth="1"/>
    <col min="8196" max="8449" width="9" style="157"/>
    <col min="8450" max="8450" width="28.5" style="157" bestFit="1" customWidth="1"/>
    <col min="8451" max="8451" width="89.25" style="157" customWidth="1"/>
    <col min="8452" max="8705" width="9" style="157"/>
    <col min="8706" max="8706" width="28.5" style="157" bestFit="1" customWidth="1"/>
    <col min="8707" max="8707" width="89.25" style="157" customWidth="1"/>
    <col min="8708" max="8961" width="9" style="157"/>
    <col min="8962" max="8962" width="28.5" style="157" bestFit="1" customWidth="1"/>
    <col min="8963" max="8963" width="89.25" style="157" customWidth="1"/>
    <col min="8964" max="9217" width="9" style="157"/>
    <col min="9218" max="9218" width="28.5" style="157" bestFit="1" customWidth="1"/>
    <col min="9219" max="9219" width="89.25" style="157" customWidth="1"/>
    <col min="9220" max="9473" width="9" style="157"/>
    <col min="9474" max="9474" width="28.5" style="157" bestFit="1" customWidth="1"/>
    <col min="9475" max="9475" width="89.25" style="157" customWidth="1"/>
    <col min="9476" max="9729" width="9" style="157"/>
    <col min="9730" max="9730" width="28.5" style="157" bestFit="1" customWidth="1"/>
    <col min="9731" max="9731" width="89.25" style="157" customWidth="1"/>
    <col min="9732" max="9985" width="9" style="157"/>
    <col min="9986" max="9986" width="28.5" style="157" bestFit="1" customWidth="1"/>
    <col min="9987" max="9987" width="89.25" style="157" customWidth="1"/>
    <col min="9988" max="10241" width="9" style="157"/>
    <col min="10242" max="10242" width="28.5" style="157" bestFit="1" customWidth="1"/>
    <col min="10243" max="10243" width="89.25" style="157" customWidth="1"/>
    <col min="10244" max="10497" width="9" style="157"/>
    <col min="10498" max="10498" width="28.5" style="157" bestFit="1" customWidth="1"/>
    <col min="10499" max="10499" width="89.25" style="157" customWidth="1"/>
    <col min="10500" max="10753" width="9" style="157"/>
    <col min="10754" max="10754" width="28.5" style="157" bestFit="1" customWidth="1"/>
    <col min="10755" max="10755" width="89.25" style="157" customWidth="1"/>
    <col min="10756" max="11009" width="9" style="157"/>
    <col min="11010" max="11010" width="28.5" style="157" bestFit="1" customWidth="1"/>
    <col min="11011" max="11011" width="89.25" style="157" customWidth="1"/>
    <col min="11012" max="11265" width="9" style="157"/>
    <col min="11266" max="11266" width="28.5" style="157" bestFit="1" customWidth="1"/>
    <col min="11267" max="11267" width="89.25" style="157" customWidth="1"/>
    <col min="11268" max="11521" width="9" style="157"/>
    <col min="11522" max="11522" width="28.5" style="157" bestFit="1" customWidth="1"/>
    <col min="11523" max="11523" width="89.25" style="157" customWidth="1"/>
    <col min="11524" max="11777" width="9" style="157"/>
    <col min="11778" max="11778" width="28.5" style="157" bestFit="1" customWidth="1"/>
    <col min="11779" max="11779" width="89.25" style="157" customWidth="1"/>
    <col min="11780" max="12033" width="9" style="157"/>
    <col min="12034" max="12034" width="28.5" style="157" bestFit="1" customWidth="1"/>
    <col min="12035" max="12035" width="89.25" style="157" customWidth="1"/>
    <col min="12036" max="12289" width="9" style="157"/>
    <col min="12290" max="12290" width="28.5" style="157" bestFit="1" customWidth="1"/>
    <col min="12291" max="12291" width="89.25" style="157" customWidth="1"/>
    <col min="12292" max="12545" width="9" style="157"/>
    <col min="12546" max="12546" width="28.5" style="157" bestFit="1" customWidth="1"/>
    <col min="12547" max="12547" width="89.25" style="157" customWidth="1"/>
    <col min="12548" max="12801" width="9" style="157"/>
    <col min="12802" max="12802" width="28.5" style="157" bestFit="1" customWidth="1"/>
    <col min="12803" max="12803" width="89.25" style="157" customWidth="1"/>
    <col min="12804" max="13057" width="9" style="157"/>
    <col min="13058" max="13058" width="28.5" style="157" bestFit="1" customWidth="1"/>
    <col min="13059" max="13059" width="89.25" style="157" customWidth="1"/>
    <col min="13060" max="13313" width="9" style="157"/>
    <col min="13314" max="13314" width="28.5" style="157" bestFit="1" customWidth="1"/>
    <col min="13315" max="13315" width="89.25" style="157" customWidth="1"/>
    <col min="13316" max="13569" width="9" style="157"/>
    <col min="13570" max="13570" width="28.5" style="157" bestFit="1" customWidth="1"/>
    <col min="13571" max="13571" width="89.25" style="157" customWidth="1"/>
    <col min="13572" max="13825" width="9" style="157"/>
    <col min="13826" max="13826" width="28.5" style="157" bestFit="1" customWidth="1"/>
    <col min="13827" max="13827" width="89.25" style="157" customWidth="1"/>
    <col min="13828" max="14081" width="9" style="157"/>
    <col min="14082" max="14082" width="28.5" style="157" bestFit="1" customWidth="1"/>
    <col min="14083" max="14083" width="89.25" style="157" customWidth="1"/>
    <col min="14084" max="14337" width="9" style="157"/>
    <col min="14338" max="14338" width="28.5" style="157" bestFit="1" customWidth="1"/>
    <col min="14339" max="14339" width="89.25" style="157" customWidth="1"/>
    <col min="14340" max="14593" width="9" style="157"/>
    <col min="14594" max="14594" width="28.5" style="157" bestFit="1" customWidth="1"/>
    <col min="14595" max="14595" width="89.25" style="157" customWidth="1"/>
    <col min="14596" max="14849" width="9" style="157"/>
    <col min="14850" max="14850" width="28.5" style="157" bestFit="1" customWidth="1"/>
    <col min="14851" max="14851" width="89.25" style="157" customWidth="1"/>
    <col min="14852" max="15105" width="9" style="157"/>
    <col min="15106" max="15106" width="28.5" style="157" bestFit="1" customWidth="1"/>
    <col min="15107" max="15107" width="89.25" style="157" customWidth="1"/>
    <col min="15108" max="15361" width="9" style="157"/>
    <col min="15362" max="15362" width="28.5" style="157" bestFit="1" customWidth="1"/>
    <col min="15363" max="15363" width="89.25" style="157" customWidth="1"/>
    <col min="15364" max="15617" width="9" style="157"/>
    <col min="15618" max="15618" width="28.5" style="157" bestFit="1" customWidth="1"/>
    <col min="15619" max="15619" width="89.25" style="157" customWidth="1"/>
    <col min="15620" max="15873" width="9" style="157"/>
    <col min="15874" max="15874" width="28.5" style="157" bestFit="1" customWidth="1"/>
    <col min="15875" max="15875" width="89.25" style="157" customWidth="1"/>
    <col min="15876" max="16129" width="9" style="157"/>
    <col min="16130" max="16130" width="28.5" style="157" bestFit="1" customWidth="1"/>
    <col min="16131" max="16131" width="89.25" style="157" customWidth="1"/>
    <col min="16132" max="16384" width="9" style="157"/>
  </cols>
  <sheetData>
    <row r="1" spans="1:3" ht="23.25" x14ac:dyDescent="0.25">
      <c r="A1" s="182" t="s">
        <v>58</v>
      </c>
      <c r="B1" s="182"/>
      <c r="C1" s="182"/>
    </row>
    <row r="2" spans="1:3" ht="33" x14ac:dyDescent="0.25">
      <c r="A2" s="164" t="s">
        <v>59</v>
      </c>
      <c r="B2" s="155"/>
      <c r="C2" s="156" t="s">
        <v>62</v>
      </c>
    </row>
    <row r="3" spans="1:3" ht="33" x14ac:dyDescent="0.25">
      <c r="A3" s="156"/>
      <c r="B3" s="155"/>
      <c r="C3" s="156" t="s">
        <v>63</v>
      </c>
    </row>
    <row r="4" spans="1:3" ht="16.5" x14ac:dyDescent="0.25">
      <c r="A4" s="156"/>
      <c r="B4" s="155"/>
      <c r="C4" s="156" t="s">
        <v>64</v>
      </c>
    </row>
    <row r="5" spans="1:3" ht="33" x14ac:dyDescent="0.25">
      <c r="A5" s="156"/>
      <c r="B5" s="155"/>
      <c r="C5" s="156" t="s">
        <v>93</v>
      </c>
    </row>
    <row r="6" spans="1:3" ht="16.5" x14ac:dyDescent="0.25">
      <c r="A6" s="156"/>
      <c r="B6" s="155"/>
      <c r="C6" s="156"/>
    </row>
    <row r="7" spans="1:3" ht="18.75" x14ac:dyDescent="0.25">
      <c r="A7" s="154" t="s">
        <v>103</v>
      </c>
      <c r="B7" s="155"/>
      <c r="C7" s="156" t="s">
        <v>104</v>
      </c>
    </row>
    <row r="8" spans="1:3" ht="33" x14ac:dyDescent="0.25">
      <c r="A8" s="156"/>
      <c r="B8" s="155"/>
      <c r="C8" s="156" t="s">
        <v>126</v>
      </c>
    </row>
    <row r="9" spans="1:3" ht="16.5" x14ac:dyDescent="0.25">
      <c r="A9" s="156"/>
      <c r="B9" s="155"/>
      <c r="C9" s="156" t="s">
        <v>111</v>
      </c>
    </row>
    <row r="10" spans="1:3" ht="16.5" x14ac:dyDescent="0.25">
      <c r="A10" s="156"/>
      <c r="B10" s="155"/>
      <c r="C10" s="156" t="s">
        <v>112</v>
      </c>
    </row>
    <row r="11" spans="1:3" ht="16.5" x14ac:dyDescent="0.25">
      <c r="A11" s="156"/>
      <c r="B11" s="155"/>
      <c r="C11" s="156" t="s">
        <v>113</v>
      </c>
    </row>
    <row r="12" spans="1:3" ht="16.5" x14ac:dyDescent="0.25">
      <c r="A12" s="156"/>
      <c r="B12" s="155"/>
      <c r="C12" s="156" t="s">
        <v>114</v>
      </c>
    </row>
    <row r="13" spans="1:3" ht="99" x14ac:dyDescent="0.25">
      <c r="A13" s="156"/>
      <c r="B13" s="155"/>
      <c r="C13" s="156" t="s">
        <v>120</v>
      </c>
    </row>
    <row r="14" spans="1:3" ht="16.5" x14ac:dyDescent="0.25">
      <c r="A14" s="155"/>
      <c r="B14" s="155"/>
      <c r="C14" s="165"/>
    </row>
    <row r="15" spans="1:3" ht="18.75" x14ac:dyDescent="0.25">
      <c r="A15" s="166" t="s">
        <v>69</v>
      </c>
      <c r="B15" s="164" t="s">
        <v>56</v>
      </c>
      <c r="C15" s="166" t="s">
        <v>22</v>
      </c>
    </row>
    <row r="16" spans="1:3" ht="66" x14ac:dyDescent="0.25">
      <c r="A16" s="155">
        <v>1</v>
      </c>
      <c r="B16" s="155" t="s">
        <v>23</v>
      </c>
      <c r="C16" s="156" t="s">
        <v>60</v>
      </c>
    </row>
    <row r="17" spans="1:3" ht="49.5" x14ac:dyDescent="0.25">
      <c r="A17" s="155">
        <v>2</v>
      </c>
      <c r="B17" s="155" t="s">
        <v>24</v>
      </c>
      <c r="C17" s="156" t="s">
        <v>65</v>
      </c>
    </row>
    <row r="18" spans="1:3" ht="49.5" x14ac:dyDescent="0.25">
      <c r="A18" s="155">
        <v>3</v>
      </c>
      <c r="B18" s="155" t="s">
        <v>25</v>
      </c>
      <c r="C18" s="156" t="s">
        <v>74</v>
      </c>
    </row>
    <row r="19" spans="1:3" ht="16.5" x14ac:dyDescent="0.25">
      <c r="A19" s="155">
        <v>4</v>
      </c>
      <c r="B19" s="155" t="s">
        <v>8</v>
      </c>
      <c r="C19" s="156" t="s">
        <v>75</v>
      </c>
    </row>
    <row r="20" spans="1:3" ht="16.5" x14ac:dyDescent="0.25">
      <c r="A20" s="155">
        <v>5</v>
      </c>
      <c r="B20" s="155" t="s">
        <v>26</v>
      </c>
      <c r="C20" s="156" t="s">
        <v>57</v>
      </c>
    </row>
    <row r="21" spans="1:3" ht="32.1" customHeight="1" x14ac:dyDescent="0.25">
      <c r="A21" s="155">
        <v>6</v>
      </c>
      <c r="B21" s="155" t="s">
        <v>27</v>
      </c>
      <c r="C21" s="156" t="s">
        <v>90</v>
      </c>
    </row>
    <row r="22" spans="1:3" ht="33" x14ac:dyDescent="0.25">
      <c r="A22" s="155">
        <v>7</v>
      </c>
      <c r="B22" s="155" t="s">
        <v>123</v>
      </c>
      <c r="C22" s="156" t="s">
        <v>124</v>
      </c>
    </row>
    <row r="23" spans="1:3" ht="66" x14ac:dyDescent="0.25">
      <c r="A23" s="155">
        <v>8</v>
      </c>
      <c r="B23" s="155" t="s">
        <v>28</v>
      </c>
      <c r="C23" s="156" t="s">
        <v>91</v>
      </c>
    </row>
    <row r="24" spans="1:3" ht="120.75" customHeight="1" x14ac:dyDescent="0.25">
      <c r="A24" s="155">
        <v>9</v>
      </c>
      <c r="B24" s="156" t="s">
        <v>61</v>
      </c>
      <c r="C24" s="167" t="s">
        <v>122</v>
      </c>
    </row>
    <row r="25" spans="1:3" ht="71.25" customHeight="1" x14ac:dyDescent="0.25">
      <c r="A25" s="155">
        <v>10</v>
      </c>
      <c r="B25" s="156" t="s">
        <v>92</v>
      </c>
      <c r="C25" s="156" t="s">
        <v>121</v>
      </c>
    </row>
    <row r="26" spans="1:3" ht="34.5" customHeight="1" x14ac:dyDescent="0.25">
      <c r="A26" s="155">
        <v>11</v>
      </c>
      <c r="B26" s="156" t="s">
        <v>29</v>
      </c>
      <c r="C26" s="156" t="s">
        <v>30</v>
      </c>
    </row>
    <row r="27" spans="1:3" ht="33" x14ac:dyDescent="0.25">
      <c r="A27" s="158">
        <v>12</v>
      </c>
      <c r="B27" s="156" t="s">
        <v>107</v>
      </c>
      <c r="C27" s="156" t="s">
        <v>87</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88"/>
  <sheetViews>
    <sheetView rightToLeft="1" tabSelected="1" zoomScale="110" zoomScaleNormal="110" workbookViewId="0">
      <pane ySplit="13" topLeftCell="A14" activePane="bottomLeft" state="frozen"/>
      <selection pane="bottomLeft" activeCell="C19" sqref="C19"/>
    </sheetView>
  </sheetViews>
  <sheetFormatPr defaultRowHeight="15.75" x14ac:dyDescent="0.25"/>
  <cols>
    <col min="1" max="1" width="34.25" style="21" customWidth="1"/>
    <col min="2" max="2" width="6.125" style="22" customWidth="1"/>
    <col min="3" max="3" width="11.25" style="23" customWidth="1"/>
    <col min="4" max="4" width="11.625" style="23" customWidth="1"/>
    <col min="5" max="12" width="11.625" style="23" hidden="1" customWidth="1"/>
    <col min="13" max="13" width="12" style="24" customWidth="1"/>
    <col min="14" max="14" width="12.75" style="25" customWidth="1"/>
    <col min="15" max="15" width="40.25" style="23" customWidth="1"/>
    <col min="16" max="258" width="9" style="23"/>
    <col min="259" max="259" width="36.75" style="23" customWidth="1"/>
    <col min="260" max="260" width="8.625" style="23" customWidth="1"/>
    <col min="261" max="261" width="10.25" style="23" customWidth="1"/>
    <col min="262" max="262" width="10.125" style="23" customWidth="1"/>
    <col min="263" max="263" width="13.25" style="23" customWidth="1"/>
    <col min="264" max="264" width="9.25" style="23" customWidth="1"/>
    <col min="265" max="265" width="10.25" style="23" customWidth="1"/>
    <col min="266" max="266" width="8.25" style="23" customWidth="1"/>
    <col min="267" max="267" width="8.75" style="23" customWidth="1"/>
    <col min="268" max="268" width="9.75" style="23" customWidth="1"/>
    <col min="269" max="269" width="11" style="23" customWidth="1"/>
    <col min="270" max="514" width="9" style="23"/>
    <col min="515" max="515" width="36.75" style="23" customWidth="1"/>
    <col min="516" max="516" width="8.625" style="23" customWidth="1"/>
    <col min="517" max="517" width="10.25" style="23" customWidth="1"/>
    <col min="518" max="518" width="10.125" style="23" customWidth="1"/>
    <col min="519" max="519" width="13.25" style="23" customWidth="1"/>
    <col min="520" max="520" width="9.25" style="23" customWidth="1"/>
    <col min="521" max="521" width="10.25" style="23" customWidth="1"/>
    <col min="522" max="522" width="8.25" style="23" customWidth="1"/>
    <col min="523" max="523" width="8.75" style="23" customWidth="1"/>
    <col min="524" max="524" width="9.75" style="23" customWidth="1"/>
    <col min="525" max="525" width="11" style="23" customWidth="1"/>
    <col min="526" max="770" width="9" style="23"/>
    <col min="771" max="771" width="36.75" style="23" customWidth="1"/>
    <col min="772" max="772" width="8.625" style="23" customWidth="1"/>
    <col min="773" max="773" width="10.25" style="23" customWidth="1"/>
    <col min="774" max="774" width="10.125" style="23" customWidth="1"/>
    <col min="775" max="775" width="13.25" style="23" customWidth="1"/>
    <col min="776" max="776" width="9.25" style="23" customWidth="1"/>
    <col min="777" max="777" width="10.25" style="23" customWidth="1"/>
    <col min="778" max="778" width="8.25" style="23" customWidth="1"/>
    <col min="779" max="779" width="8.75" style="23" customWidth="1"/>
    <col min="780" max="780" width="9.75" style="23" customWidth="1"/>
    <col min="781" max="781" width="11" style="23" customWidth="1"/>
    <col min="782" max="1026" width="9" style="23"/>
    <col min="1027" max="1027" width="36.75" style="23" customWidth="1"/>
    <col min="1028" max="1028" width="8.625" style="23" customWidth="1"/>
    <col min="1029" max="1029" width="10.25" style="23" customWidth="1"/>
    <col min="1030" max="1030" width="10.125" style="23" customWidth="1"/>
    <col min="1031" max="1031" width="13.25" style="23" customWidth="1"/>
    <col min="1032" max="1032" width="9.25" style="23" customWidth="1"/>
    <col min="1033" max="1033" width="10.25" style="23" customWidth="1"/>
    <col min="1034" max="1034" width="8.25" style="23" customWidth="1"/>
    <col min="1035" max="1035" width="8.75" style="23" customWidth="1"/>
    <col min="1036" max="1036" width="9.75" style="23" customWidth="1"/>
    <col min="1037" max="1037" width="11" style="23" customWidth="1"/>
    <col min="1038" max="1282" width="9" style="23"/>
    <col min="1283" max="1283" width="36.75" style="23" customWidth="1"/>
    <col min="1284" max="1284" width="8.625" style="23" customWidth="1"/>
    <col min="1285" max="1285" width="10.25" style="23" customWidth="1"/>
    <col min="1286" max="1286" width="10.125" style="23" customWidth="1"/>
    <col min="1287" max="1287" width="13.25" style="23" customWidth="1"/>
    <col min="1288" max="1288" width="9.25" style="23" customWidth="1"/>
    <col min="1289" max="1289" width="10.25" style="23" customWidth="1"/>
    <col min="1290" max="1290" width="8.25" style="23" customWidth="1"/>
    <col min="1291" max="1291" width="8.75" style="23" customWidth="1"/>
    <col min="1292" max="1292" width="9.75" style="23" customWidth="1"/>
    <col min="1293" max="1293" width="11" style="23" customWidth="1"/>
    <col min="1294" max="1538" width="9" style="23"/>
    <col min="1539" max="1539" width="36.75" style="23" customWidth="1"/>
    <col min="1540" max="1540" width="8.625" style="23" customWidth="1"/>
    <col min="1541" max="1541" width="10.25" style="23" customWidth="1"/>
    <col min="1542" max="1542" width="10.125" style="23" customWidth="1"/>
    <col min="1543" max="1543" width="13.25" style="23" customWidth="1"/>
    <col min="1544" max="1544" width="9.25" style="23" customWidth="1"/>
    <col min="1545" max="1545" width="10.25" style="23" customWidth="1"/>
    <col min="1546" max="1546" width="8.25" style="23" customWidth="1"/>
    <col min="1547" max="1547" width="8.75" style="23" customWidth="1"/>
    <col min="1548" max="1548" width="9.75" style="23" customWidth="1"/>
    <col min="1549" max="1549" width="11" style="23" customWidth="1"/>
    <col min="1550" max="1794" width="9" style="23"/>
    <col min="1795" max="1795" width="36.75" style="23" customWidth="1"/>
    <col min="1796" max="1796" width="8.625" style="23" customWidth="1"/>
    <col min="1797" max="1797" width="10.25" style="23" customWidth="1"/>
    <col min="1798" max="1798" width="10.125" style="23" customWidth="1"/>
    <col min="1799" max="1799" width="13.25" style="23" customWidth="1"/>
    <col min="1800" max="1800" width="9.25" style="23" customWidth="1"/>
    <col min="1801" max="1801" width="10.25" style="23" customWidth="1"/>
    <col min="1802" max="1802" width="8.25" style="23" customWidth="1"/>
    <col min="1803" max="1803" width="8.75" style="23" customWidth="1"/>
    <col min="1804" max="1804" width="9.75" style="23" customWidth="1"/>
    <col min="1805" max="1805" width="11" style="23" customWidth="1"/>
    <col min="1806" max="2050" width="9" style="23"/>
    <col min="2051" max="2051" width="36.75" style="23" customWidth="1"/>
    <col min="2052" max="2052" width="8.625" style="23" customWidth="1"/>
    <col min="2053" max="2053" width="10.25" style="23" customWidth="1"/>
    <col min="2054" max="2054" width="10.125" style="23" customWidth="1"/>
    <col min="2055" max="2055" width="13.25" style="23" customWidth="1"/>
    <col min="2056" max="2056" width="9.25" style="23" customWidth="1"/>
    <col min="2057" max="2057" width="10.25" style="23" customWidth="1"/>
    <col min="2058" max="2058" width="8.25" style="23" customWidth="1"/>
    <col min="2059" max="2059" width="8.75" style="23" customWidth="1"/>
    <col min="2060" max="2060" width="9.75" style="23" customWidth="1"/>
    <col min="2061" max="2061" width="11" style="23" customWidth="1"/>
    <col min="2062" max="2306" width="9" style="23"/>
    <col min="2307" max="2307" width="36.75" style="23" customWidth="1"/>
    <col min="2308" max="2308" width="8.625" style="23" customWidth="1"/>
    <col min="2309" max="2309" width="10.25" style="23" customWidth="1"/>
    <col min="2310" max="2310" width="10.125" style="23" customWidth="1"/>
    <col min="2311" max="2311" width="13.25" style="23" customWidth="1"/>
    <col min="2312" max="2312" width="9.25" style="23" customWidth="1"/>
    <col min="2313" max="2313" width="10.25" style="23" customWidth="1"/>
    <col min="2314" max="2314" width="8.25" style="23" customWidth="1"/>
    <col min="2315" max="2315" width="8.75" style="23" customWidth="1"/>
    <col min="2316" max="2316" width="9.75" style="23" customWidth="1"/>
    <col min="2317" max="2317" width="11" style="23" customWidth="1"/>
    <col min="2318" max="2562" width="9" style="23"/>
    <col min="2563" max="2563" width="36.75" style="23" customWidth="1"/>
    <col min="2564" max="2564" width="8.625" style="23" customWidth="1"/>
    <col min="2565" max="2565" width="10.25" style="23" customWidth="1"/>
    <col min="2566" max="2566" width="10.125" style="23" customWidth="1"/>
    <col min="2567" max="2567" width="13.25" style="23" customWidth="1"/>
    <col min="2568" max="2568" width="9.25" style="23" customWidth="1"/>
    <col min="2569" max="2569" width="10.25" style="23" customWidth="1"/>
    <col min="2570" max="2570" width="8.25" style="23" customWidth="1"/>
    <col min="2571" max="2571" width="8.75" style="23" customWidth="1"/>
    <col min="2572" max="2572" width="9.75" style="23" customWidth="1"/>
    <col min="2573" max="2573" width="11" style="23" customWidth="1"/>
    <col min="2574" max="2818" width="9" style="23"/>
    <col min="2819" max="2819" width="36.75" style="23" customWidth="1"/>
    <col min="2820" max="2820" width="8.625" style="23" customWidth="1"/>
    <col min="2821" max="2821" width="10.25" style="23" customWidth="1"/>
    <col min="2822" max="2822" width="10.125" style="23" customWidth="1"/>
    <col min="2823" max="2823" width="13.25" style="23" customWidth="1"/>
    <col min="2824" max="2824" width="9.25" style="23" customWidth="1"/>
    <col min="2825" max="2825" width="10.25" style="23" customWidth="1"/>
    <col min="2826" max="2826" width="8.25" style="23" customWidth="1"/>
    <col min="2827" max="2827" width="8.75" style="23" customWidth="1"/>
    <col min="2828" max="2828" width="9.75" style="23" customWidth="1"/>
    <col min="2829" max="2829" width="11" style="23" customWidth="1"/>
    <col min="2830" max="3074" width="9" style="23"/>
    <col min="3075" max="3075" width="36.75" style="23" customWidth="1"/>
    <col min="3076" max="3076" width="8.625" style="23" customWidth="1"/>
    <col min="3077" max="3077" width="10.25" style="23" customWidth="1"/>
    <col min="3078" max="3078" width="10.125" style="23" customWidth="1"/>
    <col min="3079" max="3079" width="13.25" style="23" customWidth="1"/>
    <col min="3080" max="3080" width="9.25" style="23" customWidth="1"/>
    <col min="3081" max="3081" width="10.25" style="23" customWidth="1"/>
    <col min="3082" max="3082" width="8.25" style="23" customWidth="1"/>
    <col min="3083" max="3083" width="8.75" style="23" customWidth="1"/>
    <col min="3084" max="3084" width="9.75" style="23" customWidth="1"/>
    <col min="3085" max="3085" width="11" style="23" customWidth="1"/>
    <col min="3086" max="3330" width="9" style="23"/>
    <col min="3331" max="3331" width="36.75" style="23" customWidth="1"/>
    <col min="3332" max="3332" width="8.625" style="23" customWidth="1"/>
    <col min="3333" max="3333" width="10.25" style="23" customWidth="1"/>
    <col min="3334" max="3334" width="10.125" style="23" customWidth="1"/>
    <col min="3335" max="3335" width="13.25" style="23" customWidth="1"/>
    <col min="3336" max="3336" width="9.25" style="23" customWidth="1"/>
    <col min="3337" max="3337" width="10.25" style="23" customWidth="1"/>
    <col min="3338" max="3338" width="8.25" style="23" customWidth="1"/>
    <col min="3339" max="3339" width="8.75" style="23" customWidth="1"/>
    <col min="3340" max="3340" width="9.75" style="23" customWidth="1"/>
    <col min="3341" max="3341" width="11" style="23" customWidth="1"/>
    <col min="3342" max="3586" width="9" style="23"/>
    <col min="3587" max="3587" width="36.75" style="23" customWidth="1"/>
    <col min="3588" max="3588" width="8.625" style="23" customWidth="1"/>
    <col min="3589" max="3589" width="10.25" style="23" customWidth="1"/>
    <col min="3590" max="3590" width="10.125" style="23" customWidth="1"/>
    <col min="3591" max="3591" width="13.25" style="23" customWidth="1"/>
    <col min="3592" max="3592" width="9.25" style="23" customWidth="1"/>
    <col min="3593" max="3593" width="10.25" style="23" customWidth="1"/>
    <col min="3594" max="3594" width="8.25" style="23" customWidth="1"/>
    <col min="3595" max="3595" width="8.75" style="23" customWidth="1"/>
    <col min="3596" max="3596" width="9.75" style="23" customWidth="1"/>
    <col min="3597" max="3597" width="11" style="23" customWidth="1"/>
    <col min="3598" max="3842" width="9" style="23"/>
    <col min="3843" max="3843" width="36.75" style="23" customWidth="1"/>
    <col min="3844" max="3844" width="8.625" style="23" customWidth="1"/>
    <col min="3845" max="3845" width="10.25" style="23" customWidth="1"/>
    <col min="3846" max="3846" width="10.125" style="23" customWidth="1"/>
    <col min="3847" max="3847" width="13.25" style="23" customWidth="1"/>
    <col min="3848" max="3848" width="9.25" style="23" customWidth="1"/>
    <col min="3849" max="3849" width="10.25" style="23" customWidth="1"/>
    <col min="3850" max="3850" width="8.25" style="23" customWidth="1"/>
    <col min="3851" max="3851" width="8.75" style="23" customWidth="1"/>
    <col min="3852" max="3852" width="9.75" style="23" customWidth="1"/>
    <col min="3853" max="3853" width="11" style="23" customWidth="1"/>
    <col min="3854" max="4098" width="9" style="23"/>
    <col min="4099" max="4099" width="36.75" style="23" customWidth="1"/>
    <col min="4100" max="4100" width="8.625" style="23" customWidth="1"/>
    <col min="4101" max="4101" width="10.25" style="23" customWidth="1"/>
    <col min="4102" max="4102" width="10.125" style="23" customWidth="1"/>
    <col min="4103" max="4103" width="13.25" style="23" customWidth="1"/>
    <col min="4104" max="4104" width="9.25" style="23" customWidth="1"/>
    <col min="4105" max="4105" width="10.25" style="23" customWidth="1"/>
    <col min="4106" max="4106" width="8.25" style="23" customWidth="1"/>
    <col min="4107" max="4107" width="8.75" style="23" customWidth="1"/>
    <col min="4108" max="4108" width="9.75" style="23" customWidth="1"/>
    <col min="4109" max="4109" width="11" style="23" customWidth="1"/>
    <col min="4110" max="4354" width="9" style="23"/>
    <col min="4355" max="4355" width="36.75" style="23" customWidth="1"/>
    <col min="4356" max="4356" width="8.625" style="23" customWidth="1"/>
    <col min="4357" max="4357" width="10.25" style="23" customWidth="1"/>
    <col min="4358" max="4358" width="10.125" style="23" customWidth="1"/>
    <col min="4359" max="4359" width="13.25" style="23" customWidth="1"/>
    <col min="4360" max="4360" width="9.25" style="23" customWidth="1"/>
    <col min="4361" max="4361" width="10.25" style="23" customWidth="1"/>
    <col min="4362" max="4362" width="8.25" style="23" customWidth="1"/>
    <col min="4363" max="4363" width="8.75" style="23" customWidth="1"/>
    <col min="4364" max="4364" width="9.75" style="23" customWidth="1"/>
    <col min="4365" max="4365" width="11" style="23" customWidth="1"/>
    <col min="4366" max="4610" width="9" style="23"/>
    <col min="4611" max="4611" width="36.75" style="23" customWidth="1"/>
    <col min="4612" max="4612" width="8.625" style="23" customWidth="1"/>
    <col min="4613" max="4613" width="10.25" style="23" customWidth="1"/>
    <col min="4614" max="4614" width="10.125" style="23" customWidth="1"/>
    <col min="4615" max="4615" width="13.25" style="23" customWidth="1"/>
    <col min="4616" max="4616" width="9.25" style="23" customWidth="1"/>
    <col min="4617" max="4617" width="10.25" style="23" customWidth="1"/>
    <col min="4618" max="4618" width="8.25" style="23" customWidth="1"/>
    <col min="4619" max="4619" width="8.75" style="23" customWidth="1"/>
    <col min="4620" max="4620" width="9.75" style="23" customWidth="1"/>
    <col min="4621" max="4621" width="11" style="23" customWidth="1"/>
    <col min="4622" max="4866" width="9" style="23"/>
    <col min="4867" max="4867" width="36.75" style="23" customWidth="1"/>
    <col min="4868" max="4868" width="8.625" style="23" customWidth="1"/>
    <col min="4869" max="4869" width="10.25" style="23" customWidth="1"/>
    <col min="4870" max="4870" width="10.125" style="23" customWidth="1"/>
    <col min="4871" max="4871" width="13.25" style="23" customWidth="1"/>
    <col min="4872" max="4872" width="9.25" style="23" customWidth="1"/>
    <col min="4873" max="4873" width="10.25" style="23" customWidth="1"/>
    <col min="4874" max="4874" width="8.25" style="23" customWidth="1"/>
    <col min="4875" max="4875" width="8.75" style="23" customWidth="1"/>
    <col min="4876" max="4876" width="9.75" style="23" customWidth="1"/>
    <col min="4877" max="4877" width="11" style="23" customWidth="1"/>
    <col min="4878" max="5122" width="9" style="23"/>
    <col min="5123" max="5123" width="36.75" style="23" customWidth="1"/>
    <col min="5124" max="5124" width="8.625" style="23" customWidth="1"/>
    <col min="5125" max="5125" width="10.25" style="23" customWidth="1"/>
    <col min="5126" max="5126" width="10.125" style="23" customWidth="1"/>
    <col min="5127" max="5127" width="13.25" style="23" customWidth="1"/>
    <col min="5128" max="5128" width="9.25" style="23" customWidth="1"/>
    <col min="5129" max="5129" width="10.25" style="23" customWidth="1"/>
    <col min="5130" max="5130" width="8.25" style="23" customWidth="1"/>
    <col min="5131" max="5131" width="8.75" style="23" customWidth="1"/>
    <col min="5132" max="5132" width="9.75" style="23" customWidth="1"/>
    <col min="5133" max="5133" width="11" style="23" customWidth="1"/>
    <col min="5134" max="5378" width="9" style="23"/>
    <col min="5379" max="5379" width="36.75" style="23" customWidth="1"/>
    <col min="5380" max="5380" width="8.625" style="23" customWidth="1"/>
    <col min="5381" max="5381" width="10.25" style="23" customWidth="1"/>
    <col min="5382" max="5382" width="10.125" style="23" customWidth="1"/>
    <col min="5383" max="5383" width="13.25" style="23" customWidth="1"/>
    <col min="5384" max="5384" width="9.25" style="23" customWidth="1"/>
    <col min="5385" max="5385" width="10.25" style="23" customWidth="1"/>
    <col min="5386" max="5386" width="8.25" style="23" customWidth="1"/>
    <col min="5387" max="5387" width="8.75" style="23" customWidth="1"/>
    <col min="5388" max="5388" width="9.75" style="23" customWidth="1"/>
    <col min="5389" max="5389" width="11" style="23" customWidth="1"/>
    <col min="5390" max="5634" width="9" style="23"/>
    <col min="5635" max="5635" width="36.75" style="23" customWidth="1"/>
    <col min="5636" max="5636" width="8.625" style="23" customWidth="1"/>
    <col min="5637" max="5637" width="10.25" style="23" customWidth="1"/>
    <col min="5638" max="5638" width="10.125" style="23" customWidth="1"/>
    <col min="5639" max="5639" width="13.25" style="23" customWidth="1"/>
    <col min="5640" max="5640" width="9.25" style="23" customWidth="1"/>
    <col min="5641" max="5641" width="10.25" style="23" customWidth="1"/>
    <col min="5642" max="5642" width="8.25" style="23" customWidth="1"/>
    <col min="5643" max="5643" width="8.75" style="23" customWidth="1"/>
    <col min="5644" max="5644" width="9.75" style="23" customWidth="1"/>
    <col min="5645" max="5645" width="11" style="23" customWidth="1"/>
    <col min="5646" max="5890" width="9" style="23"/>
    <col min="5891" max="5891" width="36.75" style="23" customWidth="1"/>
    <col min="5892" max="5892" width="8.625" style="23" customWidth="1"/>
    <col min="5893" max="5893" width="10.25" style="23" customWidth="1"/>
    <col min="5894" max="5894" width="10.125" style="23" customWidth="1"/>
    <col min="5895" max="5895" width="13.25" style="23" customWidth="1"/>
    <col min="5896" max="5896" width="9.25" style="23" customWidth="1"/>
    <col min="5897" max="5897" width="10.25" style="23" customWidth="1"/>
    <col min="5898" max="5898" width="8.25" style="23" customWidth="1"/>
    <col min="5899" max="5899" width="8.75" style="23" customWidth="1"/>
    <col min="5900" max="5900" width="9.75" style="23" customWidth="1"/>
    <col min="5901" max="5901" width="11" style="23" customWidth="1"/>
    <col min="5902" max="6146" width="9" style="23"/>
    <col min="6147" max="6147" width="36.75" style="23" customWidth="1"/>
    <col min="6148" max="6148" width="8.625" style="23" customWidth="1"/>
    <col min="6149" max="6149" width="10.25" style="23" customWidth="1"/>
    <col min="6150" max="6150" width="10.125" style="23" customWidth="1"/>
    <col min="6151" max="6151" width="13.25" style="23" customWidth="1"/>
    <col min="6152" max="6152" width="9.25" style="23" customWidth="1"/>
    <col min="6153" max="6153" width="10.25" style="23" customWidth="1"/>
    <col min="6154" max="6154" width="8.25" style="23" customWidth="1"/>
    <col min="6155" max="6155" width="8.75" style="23" customWidth="1"/>
    <col min="6156" max="6156" width="9.75" style="23" customWidth="1"/>
    <col min="6157" max="6157" width="11" style="23" customWidth="1"/>
    <col min="6158" max="6402" width="9" style="23"/>
    <col min="6403" max="6403" width="36.75" style="23" customWidth="1"/>
    <col min="6404" max="6404" width="8.625" style="23" customWidth="1"/>
    <col min="6405" max="6405" width="10.25" style="23" customWidth="1"/>
    <col min="6406" max="6406" width="10.125" style="23" customWidth="1"/>
    <col min="6407" max="6407" width="13.25" style="23" customWidth="1"/>
    <col min="6408" max="6408" width="9.25" style="23" customWidth="1"/>
    <col min="6409" max="6409" width="10.25" style="23" customWidth="1"/>
    <col min="6410" max="6410" width="8.25" style="23" customWidth="1"/>
    <col min="6411" max="6411" width="8.75" style="23" customWidth="1"/>
    <col min="6412" max="6412" width="9.75" style="23" customWidth="1"/>
    <col min="6413" max="6413" width="11" style="23" customWidth="1"/>
    <col min="6414" max="6658" width="9" style="23"/>
    <col min="6659" max="6659" width="36.75" style="23" customWidth="1"/>
    <col min="6660" max="6660" width="8.625" style="23" customWidth="1"/>
    <col min="6661" max="6661" width="10.25" style="23" customWidth="1"/>
    <col min="6662" max="6662" width="10.125" style="23" customWidth="1"/>
    <col min="6663" max="6663" width="13.25" style="23" customWidth="1"/>
    <col min="6664" max="6664" width="9.25" style="23" customWidth="1"/>
    <col min="6665" max="6665" width="10.25" style="23" customWidth="1"/>
    <col min="6666" max="6666" width="8.25" style="23" customWidth="1"/>
    <col min="6667" max="6667" width="8.75" style="23" customWidth="1"/>
    <col min="6668" max="6668" width="9.75" style="23" customWidth="1"/>
    <col min="6669" max="6669" width="11" style="23" customWidth="1"/>
    <col min="6670" max="6914" width="9" style="23"/>
    <col min="6915" max="6915" width="36.75" style="23" customWidth="1"/>
    <col min="6916" max="6916" width="8.625" style="23" customWidth="1"/>
    <col min="6917" max="6917" width="10.25" style="23" customWidth="1"/>
    <col min="6918" max="6918" width="10.125" style="23" customWidth="1"/>
    <col min="6919" max="6919" width="13.25" style="23" customWidth="1"/>
    <col min="6920" max="6920" width="9.25" style="23" customWidth="1"/>
    <col min="6921" max="6921" width="10.25" style="23" customWidth="1"/>
    <col min="6922" max="6922" width="8.25" style="23" customWidth="1"/>
    <col min="6923" max="6923" width="8.75" style="23" customWidth="1"/>
    <col min="6924" max="6924" width="9.75" style="23" customWidth="1"/>
    <col min="6925" max="6925" width="11" style="23" customWidth="1"/>
    <col min="6926" max="7170" width="9" style="23"/>
    <col min="7171" max="7171" width="36.75" style="23" customWidth="1"/>
    <col min="7172" max="7172" width="8.625" style="23" customWidth="1"/>
    <col min="7173" max="7173" width="10.25" style="23" customWidth="1"/>
    <col min="7174" max="7174" width="10.125" style="23" customWidth="1"/>
    <col min="7175" max="7175" width="13.25" style="23" customWidth="1"/>
    <col min="7176" max="7176" width="9.25" style="23" customWidth="1"/>
    <col min="7177" max="7177" width="10.25" style="23" customWidth="1"/>
    <col min="7178" max="7178" width="8.25" style="23" customWidth="1"/>
    <col min="7179" max="7179" width="8.75" style="23" customWidth="1"/>
    <col min="7180" max="7180" width="9.75" style="23" customWidth="1"/>
    <col min="7181" max="7181" width="11" style="23" customWidth="1"/>
    <col min="7182" max="7426" width="9" style="23"/>
    <col min="7427" max="7427" width="36.75" style="23" customWidth="1"/>
    <col min="7428" max="7428" width="8.625" style="23" customWidth="1"/>
    <col min="7429" max="7429" width="10.25" style="23" customWidth="1"/>
    <col min="7430" max="7430" width="10.125" style="23" customWidth="1"/>
    <col min="7431" max="7431" width="13.25" style="23" customWidth="1"/>
    <col min="7432" max="7432" width="9.25" style="23" customWidth="1"/>
    <col min="7433" max="7433" width="10.25" style="23" customWidth="1"/>
    <col min="7434" max="7434" width="8.25" style="23" customWidth="1"/>
    <col min="7435" max="7435" width="8.75" style="23" customWidth="1"/>
    <col min="7436" max="7436" width="9.75" style="23" customWidth="1"/>
    <col min="7437" max="7437" width="11" style="23" customWidth="1"/>
    <col min="7438" max="7682" width="9" style="23"/>
    <col min="7683" max="7683" width="36.75" style="23" customWidth="1"/>
    <col min="7684" max="7684" width="8.625" style="23" customWidth="1"/>
    <col min="7685" max="7685" width="10.25" style="23" customWidth="1"/>
    <col min="7686" max="7686" width="10.125" style="23" customWidth="1"/>
    <col min="7687" max="7687" width="13.25" style="23" customWidth="1"/>
    <col min="7688" max="7688" width="9.25" style="23" customWidth="1"/>
    <col min="7689" max="7689" width="10.25" style="23" customWidth="1"/>
    <col min="7690" max="7690" width="8.25" style="23" customWidth="1"/>
    <col min="7691" max="7691" width="8.75" style="23" customWidth="1"/>
    <col min="7692" max="7692" width="9.75" style="23" customWidth="1"/>
    <col min="7693" max="7693" width="11" style="23" customWidth="1"/>
    <col min="7694" max="7938" width="9" style="23"/>
    <col min="7939" max="7939" width="36.75" style="23" customWidth="1"/>
    <col min="7940" max="7940" width="8.625" style="23" customWidth="1"/>
    <col min="7941" max="7941" width="10.25" style="23" customWidth="1"/>
    <col min="7942" max="7942" width="10.125" style="23" customWidth="1"/>
    <col min="7943" max="7943" width="13.25" style="23" customWidth="1"/>
    <col min="7944" max="7944" width="9.25" style="23" customWidth="1"/>
    <col min="7945" max="7945" width="10.25" style="23" customWidth="1"/>
    <col min="7946" max="7946" width="8.25" style="23" customWidth="1"/>
    <col min="7947" max="7947" width="8.75" style="23" customWidth="1"/>
    <col min="7948" max="7948" width="9.75" style="23" customWidth="1"/>
    <col min="7949" max="7949" width="11" style="23" customWidth="1"/>
    <col min="7950" max="8194" width="9" style="23"/>
    <col min="8195" max="8195" width="36.75" style="23" customWidth="1"/>
    <col min="8196" max="8196" width="8.625" style="23" customWidth="1"/>
    <col min="8197" max="8197" width="10.25" style="23" customWidth="1"/>
    <col min="8198" max="8198" width="10.125" style="23" customWidth="1"/>
    <col min="8199" max="8199" width="13.25" style="23" customWidth="1"/>
    <col min="8200" max="8200" width="9.25" style="23" customWidth="1"/>
    <col min="8201" max="8201" width="10.25" style="23" customWidth="1"/>
    <col min="8202" max="8202" width="8.25" style="23" customWidth="1"/>
    <col min="8203" max="8203" width="8.75" style="23" customWidth="1"/>
    <col min="8204" max="8204" width="9.75" style="23" customWidth="1"/>
    <col min="8205" max="8205" width="11" style="23" customWidth="1"/>
    <col min="8206" max="8450" width="9" style="23"/>
    <col min="8451" max="8451" width="36.75" style="23" customWidth="1"/>
    <col min="8452" max="8452" width="8.625" style="23" customWidth="1"/>
    <col min="8453" max="8453" width="10.25" style="23" customWidth="1"/>
    <col min="8454" max="8454" width="10.125" style="23" customWidth="1"/>
    <col min="8455" max="8455" width="13.25" style="23" customWidth="1"/>
    <col min="8456" max="8456" width="9.25" style="23" customWidth="1"/>
    <col min="8457" max="8457" width="10.25" style="23" customWidth="1"/>
    <col min="8458" max="8458" width="8.25" style="23" customWidth="1"/>
    <col min="8459" max="8459" width="8.75" style="23" customWidth="1"/>
    <col min="8460" max="8460" width="9.75" style="23" customWidth="1"/>
    <col min="8461" max="8461" width="11" style="23" customWidth="1"/>
    <col min="8462" max="8706" width="9" style="23"/>
    <col min="8707" max="8707" width="36.75" style="23" customWidth="1"/>
    <col min="8708" max="8708" width="8.625" style="23" customWidth="1"/>
    <col min="8709" max="8709" width="10.25" style="23" customWidth="1"/>
    <col min="8710" max="8710" width="10.125" style="23" customWidth="1"/>
    <col min="8711" max="8711" width="13.25" style="23" customWidth="1"/>
    <col min="8712" max="8712" width="9.25" style="23" customWidth="1"/>
    <col min="8713" max="8713" width="10.25" style="23" customWidth="1"/>
    <col min="8714" max="8714" width="8.25" style="23" customWidth="1"/>
    <col min="8715" max="8715" width="8.75" style="23" customWidth="1"/>
    <col min="8716" max="8716" width="9.75" style="23" customWidth="1"/>
    <col min="8717" max="8717" width="11" style="23" customWidth="1"/>
    <col min="8718" max="8962" width="9" style="23"/>
    <col min="8963" max="8963" width="36.75" style="23" customWidth="1"/>
    <col min="8964" max="8964" width="8.625" style="23" customWidth="1"/>
    <col min="8965" max="8965" width="10.25" style="23" customWidth="1"/>
    <col min="8966" max="8966" width="10.125" style="23" customWidth="1"/>
    <col min="8967" max="8967" width="13.25" style="23" customWidth="1"/>
    <col min="8968" max="8968" width="9.25" style="23" customWidth="1"/>
    <col min="8969" max="8969" width="10.25" style="23" customWidth="1"/>
    <col min="8970" max="8970" width="8.25" style="23" customWidth="1"/>
    <col min="8971" max="8971" width="8.75" style="23" customWidth="1"/>
    <col min="8972" max="8972" width="9.75" style="23" customWidth="1"/>
    <col min="8973" max="8973" width="11" style="23" customWidth="1"/>
    <col min="8974" max="9218" width="9" style="23"/>
    <col min="9219" max="9219" width="36.75" style="23" customWidth="1"/>
    <col min="9220" max="9220" width="8.625" style="23" customWidth="1"/>
    <col min="9221" max="9221" width="10.25" style="23" customWidth="1"/>
    <col min="9222" max="9222" width="10.125" style="23" customWidth="1"/>
    <col min="9223" max="9223" width="13.25" style="23" customWidth="1"/>
    <col min="9224" max="9224" width="9.25" style="23" customWidth="1"/>
    <col min="9225" max="9225" width="10.25" style="23" customWidth="1"/>
    <col min="9226" max="9226" width="8.25" style="23" customWidth="1"/>
    <col min="9227" max="9227" width="8.75" style="23" customWidth="1"/>
    <col min="9228" max="9228" width="9.75" style="23" customWidth="1"/>
    <col min="9229" max="9229" width="11" style="23" customWidth="1"/>
    <col min="9230" max="9474" width="9" style="23"/>
    <col min="9475" max="9475" width="36.75" style="23" customWidth="1"/>
    <col min="9476" max="9476" width="8.625" style="23" customWidth="1"/>
    <col min="9477" max="9477" width="10.25" style="23" customWidth="1"/>
    <col min="9478" max="9478" width="10.125" style="23" customWidth="1"/>
    <col min="9479" max="9479" width="13.25" style="23" customWidth="1"/>
    <col min="9480" max="9480" width="9.25" style="23" customWidth="1"/>
    <col min="9481" max="9481" width="10.25" style="23" customWidth="1"/>
    <col min="9482" max="9482" width="8.25" style="23" customWidth="1"/>
    <col min="9483" max="9483" width="8.75" style="23" customWidth="1"/>
    <col min="9484" max="9484" width="9.75" style="23" customWidth="1"/>
    <col min="9485" max="9485" width="11" style="23" customWidth="1"/>
    <col min="9486" max="9730" width="9" style="23"/>
    <col min="9731" max="9731" width="36.75" style="23" customWidth="1"/>
    <col min="9732" max="9732" width="8.625" style="23" customWidth="1"/>
    <col min="9733" max="9733" width="10.25" style="23" customWidth="1"/>
    <col min="9734" max="9734" width="10.125" style="23" customWidth="1"/>
    <col min="9735" max="9735" width="13.25" style="23" customWidth="1"/>
    <col min="9736" max="9736" width="9.25" style="23" customWidth="1"/>
    <col min="9737" max="9737" width="10.25" style="23" customWidth="1"/>
    <col min="9738" max="9738" width="8.25" style="23" customWidth="1"/>
    <col min="9739" max="9739" width="8.75" style="23" customWidth="1"/>
    <col min="9740" max="9740" width="9.75" style="23" customWidth="1"/>
    <col min="9741" max="9741" width="11" style="23" customWidth="1"/>
    <col min="9742" max="9986" width="9" style="23"/>
    <col min="9987" max="9987" width="36.75" style="23" customWidth="1"/>
    <col min="9988" max="9988" width="8.625" style="23" customWidth="1"/>
    <col min="9989" max="9989" width="10.25" style="23" customWidth="1"/>
    <col min="9990" max="9990" width="10.125" style="23" customWidth="1"/>
    <col min="9991" max="9991" width="13.25" style="23" customWidth="1"/>
    <col min="9992" max="9992" width="9.25" style="23" customWidth="1"/>
    <col min="9993" max="9993" width="10.25" style="23" customWidth="1"/>
    <col min="9994" max="9994" width="8.25" style="23" customWidth="1"/>
    <col min="9995" max="9995" width="8.75" style="23" customWidth="1"/>
    <col min="9996" max="9996" width="9.75" style="23" customWidth="1"/>
    <col min="9997" max="9997" width="11" style="23" customWidth="1"/>
    <col min="9998" max="10242" width="9" style="23"/>
    <col min="10243" max="10243" width="36.75" style="23" customWidth="1"/>
    <col min="10244" max="10244" width="8.625" style="23" customWidth="1"/>
    <col min="10245" max="10245" width="10.25" style="23" customWidth="1"/>
    <col min="10246" max="10246" width="10.125" style="23" customWidth="1"/>
    <col min="10247" max="10247" width="13.25" style="23" customWidth="1"/>
    <col min="10248" max="10248" width="9.25" style="23" customWidth="1"/>
    <col min="10249" max="10249" width="10.25" style="23" customWidth="1"/>
    <col min="10250" max="10250" width="8.25" style="23" customWidth="1"/>
    <col min="10251" max="10251" width="8.75" style="23" customWidth="1"/>
    <col min="10252" max="10252" width="9.75" style="23" customWidth="1"/>
    <col min="10253" max="10253" width="11" style="23" customWidth="1"/>
    <col min="10254" max="10498" width="9" style="23"/>
    <col min="10499" max="10499" width="36.75" style="23" customWidth="1"/>
    <col min="10500" max="10500" width="8.625" style="23" customWidth="1"/>
    <col min="10501" max="10501" width="10.25" style="23" customWidth="1"/>
    <col min="10502" max="10502" width="10.125" style="23" customWidth="1"/>
    <col min="10503" max="10503" width="13.25" style="23" customWidth="1"/>
    <col min="10504" max="10504" width="9.25" style="23" customWidth="1"/>
    <col min="10505" max="10505" width="10.25" style="23" customWidth="1"/>
    <col min="10506" max="10506" width="8.25" style="23" customWidth="1"/>
    <col min="10507" max="10507" width="8.75" style="23" customWidth="1"/>
    <col min="10508" max="10508" width="9.75" style="23" customWidth="1"/>
    <col min="10509" max="10509" width="11" style="23" customWidth="1"/>
    <col min="10510" max="10754" width="9" style="23"/>
    <col min="10755" max="10755" width="36.75" style="23" customWidth="1"/>
    <col min="10756" max="10756" width="8.625" style="23" customWidth="1"/>
    <col min="10757" max="10757" width="10.25" style="23" customWidth="1"/>
    <col min="10758" max="10758" width="10.125" style="23" customWidth="1"/>
    <col min="10759" max="10759" width="13.25" style="23" customWidth="1"/>
    <col min="10760" max="10760" width="9.25" style="23" customWidth="1"/>
    <col min="10761" max="10761" width="10.25" style="23" customWidth="1"/>
    <col min="10762" max="10762" width="8.25" style="23" customWidth="1"/>
    <col min="10763" max="10763" width="8.75" style="23" customWidth="1"/>
    <col min="10764" max="10764" width="9.75" style="23" customWidth="1"/>
    <col min="10765" max="10765" width="11" style="23" customWidth="1"/>
    <col min="10766" max="11010" width="9" style="23"/>
    <col min="11011" max="11011" width="36.75" style="23" customWidth="1"/>
    <col min="11012" max="11012" width="8.625" style="23" customWidth="1"/>
    <col min="11013" max="11013" width="10.25" style="23" customWidth="1"/>
    <col min="11014" max="11014" width="10.125" style="23" customWidth="1"/>
    <col min="11015" max="11015" width="13.25" style="23" customWidth="1"/>
    <col min="11016" max="11016" width="9.25" style="23" customWidth="1"/>
    <col min="11017" max="11017" width="10.25" style="23" customWidth="1"/>
    <col min="11018" max="11018" width="8.25" style="23" customWidth="1"/>
    <col min="11019" max="11019" width="8.75" style="23" customWidth="1"/>
    <col min="11020" max="11020" width="9.75" style="23" customWidth="1"/>
    <col min="11021" max="11021" width="11" style="23" customWidth="1"/>
    <col min="11022" max="11266" width="9" style="23"/>
    <col min="11267" max="11267" width="36.75" style="23" customWidth="1"/>
    <col min="11268" max="11268" width="8.625" style="23" customWidth="1"/>
    <col min="11269" max="11269" width="10.25" style="23" customWidth="1"/>
    <col min="11270" max="11270" width="10.125" style="23" customWidth="1"/>
    <col min="11271" max="11271" width="13.25" style="23" customWidth="1"/>
    <col min="11272" max="11272" width="9.25" style="23" customWidth="1"/>
    <col min="11273" max="11273" width="10.25" style="23" customWidth="1"/>
    <col min="11274" max="11274" width="8.25" style="23" customWidth="1"/>
    <col min="11275" max="11275" width="8.75" style="23" customWidth="1"/>
    <col min="11276" max="11276" width="9.75" style="23" customWidth="1"/>
    <col min="11277" max="11277" width="11" style="23" customWidth="1"/>
    <col min="11278" max="11522" width="9" style="23"/>
    <col min="11523" max="11523" width="36.75" style="23" customWidth="1"/>
    <col min="11524" max="11524" width="8.625" style="23" customWidth="1"/>
    <col min="11525" max="11525" width="10.25" style="23" customWidth="1"/>
    <col min="11526" max="11526" width="10.125" style="23" customWidth="1"/>
    <col min="11527" max="11527" width="13.25" style="23" customWidth="1"/>
    <col min="11528" max="11528" width="9.25" style="23" customWidth="1"/>
    <col min="11529" max="11529" width="10.25" style="23" customWidth="1"/>
    <col min="11530" max="11530" width="8.25" style="23" customWidth="1"/>
    <col min="11531" max="11531" width="8.75" style="23" customWidth="1"/>
    <col min="11532" max="11532" width="9.75" style="23" customWidth="1"/>
    <col min="11533" max="11533" width="11" style="23" customWidth="1"/>
    <col min="11534" max="11778" width="9" style="23"/>
    <col min="11779" max="11779" width="36.75" style="23" customWidth="1"/>
    <col min="11780" max="11780" width="8.625" style="23" customWidth="1"/>
    <col min="11781" max="11781" width="10.25" style="23" customWidth="1"/>
    <col min="11782" max="11782" width="10.125" style="23" customWidth="1"/>
    <col min="11783" max="11783" width="13.25" style="23" customWidth="1"/>
    <col min="11784" max="11784" width="9.25" style="23" customWidth="1"/>
    <col min="11785" max="11785" width="10.25" style="23" customWidth="1"/>
    <col min="11786" max="11786" width="8.25" style="23" customWidth="1"/>
    <col min="11787" max="11787" width="8.75" style="23" customWidth="1"/>
    <col min="11788" max="11788" width="9.75" style="23" customWidth="1"/>
    <col min="11789" max="11789" width="11" style="23" customWidth="1"/>
    <col min="11790" max="12034" width="9" style="23"/>
    <col min="12035" max="12035" width="36.75" style="23" customWidth="1"/>
    <col min="12036" max="12036" width="8.625" style="23" customWidth="1"/>
    <col min="12037" max="12037" width="10.25" style="23" customWidth="1"/>
    <col min="12038" max="12038" width="10.125" style="23" customWidth="1"/>
    <col min="12039" max="12039" width="13.25" style="23" customWidth="1"/>
    <col min="12040" max="12040" width="9.25" style="23" customWidth="1"/>
    <col min="12041" max="12041" width="10.25" style="23" customWidth="1"/>
    <col min="12042" max="12042" width="8.25" style="23" customWidth="1"/>
    <col min="12043" max="12043" width="8.75" style="23" customWidth="1"/>
    <col min="12044" max="12044" width="9.75" style="23" customWidth="1"/>
    <col min="12045" max="12045" width="11" style="23" customWidth="1"/>
    <col min="12046" max="12290" width="9" style="23"/>
    <col min="12291" max="12291" width="36.75" style="23" customWidth="1"/>
    <col min="12292" max="12292" width="8.625" style="23" customWidth="1"/>
    <col min="12293" max="12293" width="10.25" style="23" customWidth="1"/>
    <col min="12294" max="12294" width="10.125" style="23" customWidth="1"/>
    <col min="12295" max="12295" width="13.25" style="23" customWidth="1"/>
    <col min="12296" max="12296" width="9.25" style="23" customWidth="1"/>
    <col min="12297" max="12297" width="10.25" style="23" customWidth="1"/>
    <col min="12298" max="12298" width="8.25" style="23" customWidth="1"/>
    <col min="12299" max="12299" width="8.75" style="23" customWidth="1"/>
    <col min="12300" max="12300" width="9.75" style="23" customWidth="1"/>
    <col min="12301" max="12301" width="11" style="23" customWidth="1"/>
    <col min="12302" max="12546" width="9" style="23"/>
    <col min="12547" max="12547" width="36.75" style="23" customWidth="1"/>
    <col min="12548" max="12548" width="8.625" style="23" customWidth="1"/>
    <col min="12549" max="12549" width="10.25" style="23" customWidth="1"/>
    <col min="12550" max="12550" width="10.125" style="23" customWidth="1"/>
    <col min="12551" max="12551" width="13.25" style="23" customWidth="1"/>
    <col min="12552" max="12552" width="9.25" style="23" customWidth="1"/>
    <col min="12553" max="12553" width="10.25" style="23" customWidth="1"/>
    <col min="12554" max="12554" width="8.25" style="23" customWidth="1"/>
    <col min="12555" max="12555" width="8.75" style="23" customWidth="1"/>
    <col min="12556" max="12556" width="9.75" style="23" customWidth="1"/>
    <col min="12557" max="12557" width="11" style="23" customWidth="1"/>
    <col min="12558" max="12802" width="9" style="23"/>
    <col min="12803" max="12803" width="36.75" style="23" customWidth="1"/>
    <col min="12804" max="12804" width="8.625" style="23" customWidth="1"/>
    <col min="12805" max="12805" width="10.25" style="23" customWidth="1"/>
    <col min="12806" max="12806" width="10.125" style="23" customWidth="1"/>
    <col min="12807" max="12807" width="13.25" style="23" customWidth="1"/>
    <col min="12808" max="12808" width="9.25" style="23" customWidth="1"/>
    <col min="12809" max="12809" width="10.25" style="23" customWidth="1"/>
    <col min="12810" max="12810" width="8.25" style="23" customWidth="1"/>
    <col min="12811" max="12811" width="8.75" style="23" customWidth="1"/>
    <col min="12812" max="12812" width="9.75" style="23" customWidth="1"/>
    <col min="12813" max="12813" width="11" style="23" customWidth="1"/>
    <col min="12814" max="13058" width="9" style="23"/>
    <col min="13059" max="13059" width="36.75" style="23" customWidth="1"/>
    <col min="13060" max="13060" width="8.625" style="23" customWidth="1"/>
    <col min="13061" max="13061" width="10.25" style="23" customWidth="1"/>
    <col min="13062" max="13062" width="10.125" style="23" customWidth="1"/>
    <col min="13063" max="13063" width="13.25" style="23" customWidth="1"/>
    <col min="13064" max="13064" width="9.25" style="23" customWidth="1"/>
    <col min="13065" max="13065" width="10.25" style="23" customWidth="1"/>
    <col min="13066" max="13066" width="8.25" style="23" customWidth="1"/>
    <col min="13067" max="13067" width="8.75" style="23" customWidth="1"/>
    <col min="13068" max="13068" width="9.75" style="23" customWidth="1"/>
    <col min="13069" max="13069" width="11" style="23" customWidth="1"/>
    <col min="13070" max="13314" width="9" style="23"/>
    <col min="13315" max="13315" width="36.75" style="23" customWidth="1"/>
    <col min="13316" max="13316" width="8.625" style="23" customWidth="1"/>
    <col min="13317" max="13317" width="10.25" style="23" customWidth="1"/>
    <col min="13318" max="13318" width="10.125" style="23" customWidth="1"/>
    <col min="13319" max="13319" width="13.25" style="23" customWidth="1"/>
    <col min="13320" max="13320" width="9.25" style="23" customWidth="1"/>
    <col min="13321" max="13321" width="10.25" style="23" customWidth="1"/>
    <col min="13322" max="13322" width="8.25" style="23" customWidth="1"/>
    <col min="13323" max="13323" width="8.75" style="23" customWidth="1"/>
    <col min="13324" max="13324" width="9.75" style="23" customWidth="1"/>
    <col min="13325" max="13325" width="11" style="23" customWidth="1"/>
    <col min="13326" max="13570" width="9" style="23"/>
    <col min="13571" max="13571" width="36.75" style="23" customWidth="1"/>
    <col min="13572" max="13572" width="8.625" style="23" customWidth="1"/>
    <col min="13573" max="13573" width="10.25" style="23" customWidth="1"/>
    <col min="13574" max="13574" width="10.125" style="23" customWidth="1"/>
    <col min="13575" max="13575" width="13.25" style="23" customWidth="1"/>
    <col min="13576" max="13576" width="9.25" style="23" customWidth="1"/>
    <col min="13577" max="13577" width="10.25" style="23" customWidth="1"/>
    <col min="13578" max="13578" width="8.25" style="23" customWidth="1"/>
    <col min="13579" max="13579" width="8.75" style="23" customWidth="1"/>
    <col min="13580" max="13580" width="9.75" style="23" customWidth="1"/>
    <col min="13581" max="13581" width="11" style="23" customWidth="1"/>
    <col min="13582" max="13826" width="9" style="23"/>
    <col min="13827" max="13827" width="36.75" style="23" customWidth="1"/>
    <col min="13828" max="13828" width="8.625" style="23" customWidth="1"/>
    <col min="13829" max="13829" width="10.25" style="23" customWidth="1"/>
    <col min="13830" max="13830" width="10.125" style="23" customWidth="1"/>
    <col min="13831" max="13831" width="13.25" style="23" customWidth="1"/>
    <col min="13832" max="13832" width="9.25" style="23" customWidth="1"/>
    <col min="13833" max="13833" width="10.25" style="23" customWidth="1"/>
    <col min="13834" max="13834" width="8.25" style="23" customWidth="1"/>
    <col min="13835" max="13835" width="8.75" style="23" customWidth="1"/>
    <col min="13836" max="13836" width="9.75" style="23" customWidth="1"/>
    <col min="13837" max="13837" width="11" style="23" customWidth="1"/>
    <col min="13838" max="14082" width="9" style="23"/>
    <col min="14083" max="14083" width="36.75" style="23" customWidth="1"/>
    <col min="14084" max="14084" width="8.625" style="23" customWidth="1"/>
    <col min="14085" max="14085" width="10.25" style="23" customWidth="1"/>
    <col min="14086" max="14086" width="10.125" style="23" customWidth="1"/>
    <col min="14087" max="14087" width="13.25" style="23" customWidth="1"/>
    <col min="14088" max="14088" width="9.25" style="23" customWidth="1"/>
    <col min="14089" max="14089" width="10.25" style="23" customWidth="1"/>
    <col min="14090" max="14090" width="8.25" style="23" customWidth="1"/>
    <col min="14091" max="14091" width="8.75" style="23" customWidth="1"/>
    <col min="14092" max="14092" width="9.75" style="23" customWidth="1"/>
    <col min="14093" max="14093" width="11" style="23" customWidth="1"/>
    <col min="14094" max="14338" width="9" style="23"/>
    <col min="14339" max="14339" width="36.75" style="23" customWidth="1"/>
    <col min="14340" max="14340" width="8.625" style="23" customWidth="1"/>
    <col min="14341" max="14341" width="10.25" style="23" customWidth="1"/>
    <col min="14342" max="14342" width="10.125" style="23" customWidth="1"/>
    <col min="14343" max="14343" width="13.25" style="23" customWidth="1"/>
    <col min="14344" max="14344" width="9.25" style="23" customWidth="1"/>
    <col min="14345" max="14345" width="10.25" style="23" customWidth="1"/>
    <col min="14346" max="14346" width="8.25" style="23" customWidth="1"/>
    <col min="14347" max="14347" width="8.75" style="23" customWidth="1"/>
    <col min="14348" max="14348" width="9.75" style="23" customWidth="1"/>
    <col min="14349" max="14349" width="11" style="23" customWidth="1"/>
    <col min="14350" max="14594" width="9" style="23"/>
    <col min="14595" max="14595" width="36.75" style="23" customWidth="1"/>
    <col min="14596" max="14596" width="8.625" style="23" customWidth="1"/>
    <col min="14597" max="14597" width="10.25" style="23" customWidth="1"/>
    <col min="14598" max="14598" width="10.125" style="23" customWidth="1"/>
    <col min="14599" max="14599" width="13.25" style="23" customWidth="1"/>
    <col min="14600" max="14600" width="9.25" style="23" customWidth="1"/>
    <col min="14601" max="14601" width="10.25" style="23" customWidth="1"/>
    <col min="14602" max="14602" width="8.25" style="23" customWidth="1"/>
    <col min="14603" max="14603" width="8.75" style="23" customWidth="1"/>
    <col min="14604" max="14604" width="9.75" style="23" customWidth="1"/>
    <col min="14605" max="14605" width="11" style="23" customWidth="1"/>
    <col min="14606" max="14850" width="9" style="23"/>
    <col min="14851" max="14851" width="36.75" style="23" customWidth="1"/>
    <col min="14852" max="14852" width="8.625" style="23" customWidth="1"/>
    <col min="14853" max="14853" width="10.25" style="23" customWidth="1"/>
    <col min="14854" max="14854" width="10.125" style="23" customWidth="1"/>
    <col min="14855" max="14855" width="13.25" style="23" customWidth="1"/>
    <col min="14856" max="14856" width="9.25" style="23" customWidth="1"/>
    <col min="14857" max="14857" width="10.25" style="23" customWidth="1"/>
    <col min="14858" max="14858" width="8.25" style="23" customWidth="1"/>
    <col min="14859" max="14859" width="8.75" style="23" customWidth="1"/>
    <col min="14860" max="14860" width="9.75" style="23" customWidth="1"/>
    <col min="14861" max="14861" width="11" style="23" customWidth="1"/>
    <col min="14862" max="15106" width="9" style="23"/>
    <col min="15107" max="15107" width="36.75" style="23" customWidth="1"/>
    <col min="15108" max="15108" width="8.625" style="23" customWidth="1"/>
    <col min="15109" max="15109" width="10.25" style="23" customWidth="1"/>
    <col min="15110" max="15110" width="10.125" style="23" customWidth="1"/>
    <col min="15111" max="15111" width="13.25" style="23" customWidth="1"/>
    <col min="15112" max="15112" width="9.25" style="23" customWidth="1"/>
    <col min="15113" max="15113" width="10.25" style="23" customWidth="1"/>
    <col min="15114" max="15114" width="8.25" style="23" customWidth="1"/>
    <col min="15115" max="15115" width="8.75" style="23" customWidth="1"/>
    <col min="15116" max="15116" width="9.75" style="23" customWidth="1"/>
    <col min="15117" max="15117" width="11" style="23" customWidth="1"/>
    <col min="15118" max="15362" width="9" style="23"/>
    <col min="15363" max="15363" width="36.75" style="23" customWidth="1"/>
    <col min="15364" max="15364" width="8.625" style="23" customWidth="1"/>
    <col min="15365" max="15365" width="10.25" style="23" customWidth="1"/>
    <col min="15366" max="15366" width="10.125" style="23" customWidth="1"/>
    <col min="15367" max="15367" width="13.25" style="23" customWidth="1"/>
    <col min="15368" max="15368" width="9.25" style="23" customWidth="1"/>
    <col min="15369" max="15369" width="10.25" style="23" customWidth="1"/>
    <col min="15370" max="15370" width="8.25" style="23" customWidth="1"/>
    <col min="15371" max="15371" width="8.75" style="23" customWidth="1"/>
    <col min="15372" max="15372" width="9.75" style="23" customWidth="1"/>
    <col min="15373" max="15373" width="11" style="23" customWidth="1"/>
    <col min="15374" max="15618" width="9" style="23"/>
    <col min="15619" max="15619" width="36.75" style="23" customWidth="1"/>
    <col min="15620" max="15620" width="8.625" style="23" customWidth="1"/>
    <col min="15621" max="15621" width="10.25" style="23" customWidth="1"/>
    <col min="15622" max="15622" width="10.125" style="23" customWidth="1"/>
    <col min="15623" max="15623" width="13.25" style="23" customWidth="1"/>
    <col min="15624" max="15624" width="9.25" style="23" customWidth="1"/>
    <col min="15625" max="15625" width="10.25" style="23" customWidth="1"/>
    <col min="15626" max="15626" width="8.25" style="23" customWidth="1"/>
    <col min="15627" max="15627" width="8.75" style="23" customWidth="1"/>
    <col min="15628" max="15628" width="9.75" style="23" customWidth="1"/>
    <col min="15629" max="15629" width="11" style="23" customWidth="1"/>
    <col min="15630" max="15874" width="9" style="23"/>
    <col min="15875" max="15875" width="36.75" style="23" customWidth="1"/>
    <col min="15876" max="15876" width="8.625" style="23" customWidth="1"/>
    <col min="15877" max="15877" width="10.25" style="23" customWidth="1"/>
    <col min="15878" max="15878" width="10.125" style="23" customWidth="1"/>
    <col min="15879" max="15879" width="13.25" style="23" customWidth="1"/>
    <col min="15880" max="15880" width="9.25" style="23" customWidth="1"/>
    <col min="15881" max="15881" width="10.25" style="23" customWidth="1"/>
    <col min="15882" max="15882" width="8.25" style="23" customWidth="1"/>
    <col min="15883" max="15883" width="8.75" style="23" customWidth="1"/>
    <col min="15884" max="15884" width="9.75" style="23" customWidth="1"/>
    <col min="15885" max="15885" width="11" style="23" customWidth="1"/>
    <col min="15886" max="16130" width="9" style="23"/>
    <col min="16131" max="16131" width="36.75" style="23" customWidth="1"/>
    <col min="16132" max="16132" width="8.625" style="23" customWidth="1"/>
    <col min="16133" max="16133" width="10.25" style="23" customWidth="1"/>
    <col min="16134" max="16134" width="10.125" style="23" customWidth="1"/>
    <col min="16135" max="16135" width="13.25" style="23" customWidth="1"/>
    <col min="16136" max="16136" width="9.25" style="23" customWidth="1"/>
    <col min="16137" max="16137" width="10.25" style="23" customWidth="1"/>
    <col min="16138" max="16138" width="8.25" style="23" customWidth="1"/>
    <col min="16139" max="16139" width="8.75" style="23" customWidth="1"/>
    <col min="16140" max="16140" width="9.75" style="23" customWidth="1"/>
    <col min="16141" max="16141" width="11" style="23" customWidth="1"/>
    <col min="16142" max="16384" width="9" style="23"/>
  </cols>
  <sheetData>
    <row r="1" spans="1:16" ht="10.5" customHeight="1" thickBot="1" x14ac:dyDescent="0.3"/>
    <row r="2" spans="1:16" ht="27" thickBot="1" x14ac:dyDescent="0.3">
      <c r="A2" s="183" t="s">
        <v>94</v>
      </c>
      <c r="B2" s="183"/>
      <c r="C2" s="26"/>
      <c r="D2" s="27"/>
      <c r="E2" s="27"/>
      <c r="F2" s="27"/>
      <c r="G2" s="27"/>
      <c r="H2" s="27"/>
      <c r="I2" s="27"/>
      <c r="J2" s="27"/>
      <c r="K2" s="27"/>
      <c r="L2" s="27"/>
      <c r="M2" s="23"/>
      <c r="N2" s="28"/>
    </row>
    <row r="3" spans="1:16" ht="18.75" customHeight="1" x14ac:dyDescent="0.25">
      <c r="A3" s="29" t="s">
        <v>32</v>
      </c>
      <c r="B3" s="30"/>
      <c r="C3" s="30"/>
      <c r="D3" s="30"/>
      <c r="E3" s="30"/>
      <c r="F3" s="30"/>
      <c r="G3" s="30"/>
      <c r="H3" s="30"/>
      <c r="I3" s="30"/>
      <c r="J3" s="30"/>
      <c r="K3" s="30"/>
      <c r="L3" s="30"/>
      <c r="M3" s="30"/>
      <c r="N3" s="30"/>
    </row>
    <row r="4" spans="1:16" ht="6" customHeight="1" x14ac:dyDescent="0.25"/>
    <row r="5" spans="1:16" s="32" customFormat="1" ht="19.5" customHeight="1" thickBot="1" x14ac:dyDescent="0.3">
      <c r="A5" s="31" t="s">
        <v>0</v>
      </c>
      <c r="B5" s="27"/>
      <c r="C5" s="27"/>
      <c r="D5" s="27"/>
      <c r="E5" s="27"/>
      <c r="F5" s="27"/>
      <c r="G5" s="27"/>
      <c r="H5" s="27"/>
      <c r="I5" s="27"/>
      <c r="J5" s="27"/>
      <c r="K5" s="27"/>
      <c r="L5" s="27"/>
      <c r="M5" s="27"/>
      <c r="N5" s="27"/>
    </row>
    <row r="6" spans="1:16" s="32" customFormat="1" ht="19.5" customHeight="1" thickBot="1" x14ac:dyDescent="0.3">
      <c r="A6" s="33"/>
      <c r="B6" s="27"/>
      <c r="C6" s="27"/>
      <c r="D6" s="27"/>
      <c r="E6" s="27"/>
      <c r="F6" s="27"/>
      <c r="G6" s="27"/>
      <c r="H6" s="27"/>
      <c r="I6" s="27"/>
      <c r="J6" s="27"/>
      <c r="K6" s="27"/>
      <c r="L6" s="27"/>
      <c r="M6" s="27"/>
      <c r="N6" s="27"/>
    </row>
    <row r="7" spans="1:16" ht="7.5" customHeight="1" x14ac:dyDescent="0.25">
      <c r="A7" s="34"/>
    </row>
    <row r="8" spans="1:16" s="32" customFormat="1" ht="15" customHeight="1" thickBot="1" x14ac:dyDescent="0.3">
      <c r="A8" s="35" t="s">
        <v>1</v>
      </c>
      <c r="B8" s="27"/>
      <c r="C8" s="27"/>
      <c r="D8" s="27"/>
      <c r="E8" s="27"/>
      <c r="F8" s="27"/>
      <c r="G8" s="27"/>
      <c r="H8" s="27"/>
      <c r="I8" s="27"/>
      <c r="J8" s="27"/>
      <c r="K8" s="27"/>
      <c r="L8" s="27"/>
      <c r="M8" s="36"/>
      <c r="N8" s="37"/>
    </row>
    <row r="9" spans="1:16" s="32" customFormat="1" ht="19.5" customHeight="1" thickBot="1" x14ac:dyDescent="0.3">
      <c r="A9" s="33"/>
      <c r="B9" s="27"/>
      <c r="C9" s="27"/>
      <c r="D9" s="27"/>
      <c r="E9" s="27"/>
      <c r="F9" s="27"/>
      <c r="G9" s="27"/>
      <c r="H9" s="27"/>
      <c r="I9" s="27"/>
      <c r="J9" s="27"/>
      <c r="K9" s="27"/>
      <c r="L9" s="27"/>
      <c r="M9" s="27"/>
      <c r="N9" s="27"/>
    </row>
    <row r="10" spans="1:16" s="32" customFormat="1" ht="6.75" customHeight="1" x14ac:dyDescent="0.25">
      <c r="A10" s="38"/>
      <c r="B10" s="27"/>
      <c r="C10" s="27"/>
      <c r="D10" s="27"/>
      <c r="E10" s="27"/>
      <c r="F10" s="27"/>
      <c r="G10" s="27"/>
      <c r="H10" s="27"/>
      <c r="I10" s="27"/>
      <c r="J10" s="27"/>
      <c r="K10" s="27"/>
      <c r="L10" s="27"/>
      <c r="M10" s="27"/>
      <c r="N10" s="27"/>
    </row>
    <row r="11" spans="1:16" ht="15.75" customHeight="1" x14ac:dyDescent="0.25">
      <c r="A11" s="39" t="s">
        <v>70</v>
      </c>
      <c r="B11" s="40"/>
      <c r="C11" s="41"/>
      <c r="D11" s="42"/>
      <c r="E11" s="42"/>
      <c r="F11" s="42"/>
      <c r="G11" s="42"/>
      <c r="H11" s="42"/>
      <c r="I11" s="42"/>
      <c r="J11" s="42"/>
      <c r="K11" s="42"/>
      <c r="L11" s="42"/>
      <c r="M11" s="36"/>
      <c r="N11" s="37"/>
      <c r="O11" s="32"/>
      <c r="P11" s="32"/>
    </row>
    <row r="12" spans="1:16" s="44" customFormat="1" ht="20.25" customHeight="1" thickBot="1" x14ac:dyDescent="0.3">
      <c r="A12" s="43" t="s">
        <v>125</v>
      </c>
      <c r="B12" s="22"/>
      <c r="C12" s="23"/>
      <c r="D12" s="23"/>
      <c r="E12" s="23"/>
      <c r="F12" s="23"/>
      <c r="G12" s="23"/>
      <c r="H12" s="23"/>
      <c r="I12" s="23"/>
      <c r="J12" s="23"/>
      <c r="K12" s="23"/>
      <c r="L12" s="153" t="s">
        <v>119</v>
      </c>
      <c r="M12" s="24"/>
      <c r="N12" s="25"/>
      <c r="O12" s="23"/>
      <c r="P12" s="23"/>
    </row>
    <row r="13" spans="1:16" s="48" customFormat="1" ht="52.5" customHeight="1" thickBot="1" x14ac:dyDescent="0.25">
      <c r="A13" s="45" t="s">
        <v>3</v>
      </c>
      <c r="B13" s="12" t="s">
        <v>80</v>
      </c>
      <c r="C13" s="14" t="s">
        <v>109</v>
      </c>
      <c r="D13" s="14" t="s">
        <v>37</v>
      </c>
      <c r="E13" s="14" t="s">
        <v>96</v>
      </c>
      <c r="F13" s="14" t="s">
        <v>97</v>
      </c>
      <c r="G13" s="14" t="s">
        <v>98</v>
      </c>
      <c r="H13" s="14" t="s">
        <v>99</v>
      </c>
      <c r="I13" s="14" t="s">
        <v>100</v>
      </c>
      <c r="J13" s="14" t="s">
        <v>101</v>
      </c>
      <c r="K13" s="14" t="s">
        <v>102</v>
      </c>
      <c r="L13" s="14" t="s">
        <v>118</v>
      </c>
      <c r="M13" s="13" t="s">
        <v>4</v>
      </c>
      <c r="N13" s="46" t="s">
        <v>129</v>
      </c>
      <c r="O13" s="47" t="s">
        <v>44</v>
      </c>
    </row>
    <row r="14" spans="1:16" x14ac:dyDescent="0.25">
      <c r="A14" s="178" t="s">
        <v>34</v>
      </c>
      <c r="B14" s="176"/>
      <c r="C14" s="176" t="s">
        <v>36</v>
      </c>
      <c r="D14" s="176"/>
      <c r="E14" s="176"/>
      <c r="F14" s="176"/>
      <c r="G14" s="176"/>
      <c r="H14" s="176"/>
      <c r="I14" s="176"/>
      <c r="J14" s="176"/>
      <c r="K14" s="176"/>
      <c r="L14" s="176"/>
      <c r="M14" s="176"/>
      <c r="N14" s="176"/>
      <c r="O14" s="179" t="s">
        <v>128</v>
      </c>
      <c r="P14" s="24"/>
    </row>
    <row r="15" spans="1:16" x14ac:dyDescent="0.25">
      <c r="A15" s="178" t="s">
        <v>33</v>
      </c>
      <c r="B15" s="176"/>
      <c r="C15" s="176">
        <v>1009999991</v>
      </c>
      <c r="D15" s="176"/>
      <c r="E15" s="176"/>
      <c r="F15" s="176"/>
      <c r="G15" s="176"/>
      <c r="H15" s="176"/>
      <c r="I15" s="176"/>
      <c r="J15" s="176"/>
      <c r="K15" s="176"/>
      <c r="L15" s="176"/>
      <c r="M15" s="176"/>
      <c r="N15" s="176"/>
      <c r="O15" s="179" t="s">
        <v>128</v>
      </c>
      <c r="P15" s="24"/>
    </row>
    <row r="16" spans="1:16" x14ac:dyDescent="0.25">
      <c r="A16" s="178" t="s">
        <v>73</v>
      </c>
      <c r="B16" s="176"/>
      <c r="C16" s="176"/>
      <c r="D16" s="176"/>
      <c r="E16" s="176"/>
      <c r="F16" s="176"/>
      <c r="G16" s="176"/>
      <c r="H16" s="176"/>
      <c r="I16" s="176"/>
      <c r="J16" s="176"/>
      <c r="K16" s="176"/>
      <c r="L16" s="176"/>
      <c r="M16" s="176"/>
      <c r="N16" s="176"/>
      <c r="O16" s="179" t="s">
        <v>128</v>
      </c>
      <c r="P16" s="24"/>
    </row>
    <row r="17" spans="1:16" x14ac:dyDescent="0.25">
      <c r="A17" s="178" t="s">
        <v>110</v>
      </c>
      <c r="B17" s="176"/>
      <c r="C17" s="176"/>
      <c r="D17" s="176"/>
      <c r="E17" s="176"/>
      <c r="F17" s="176"/>
      <c r="G17" s="176"/>
      <c r="H17" s="176"/>
      <c r="I17" s="176"/>
      <c r="J17" s="176"/>
      <c r="K17" s="176"/>
      <c r="L17" s="176"/>
      <c r="M17" s="176"/>
      <c r="N17" s="176"/>
      <c r="O17" s="179" t="s">
        <v>128</v>
      </c>
      <c r="P17" s="24"/>
    </row>
    <row r="18" spans="1:16" ht="30" x14ac:dyDescent="0.25">
      <c r="A18" s="178" t="s">
        <v>35</v>
      </c>
      <c r="B18" s="176"/>
      <c r="C18" s="176" t="s">
        <v>131</v>
      </c>
      <c r="D18" s="176"/>
      <c r="E18" s="176"/>
      <c r="F18" s="176"/>
      <c r="G18" s="176"/>
      <c r="H18" s="176"/>
      <c r="I18" s="176"/>
      <c r="J18" s="176"/>
      <c r="K18" s="176"/>
      <c r="L18" s="176"/>
      <c r="M18" s="176"/>
      <c r="N18" s="176"/>
      <c r="O18" s="179" t="s">
        <v>128</v>
      </c>
      <c r="P18" s="24"/>
    </row>
    <row r="19" spans="1:16" ht="9" customHeight="1" x14ac:dyDescent="0.25">
      <c r="A19" s="49"/>
      <c r="B19" s="50"/>
      <c r="C19" s="50"/>
      <c r="D19" s="50"/>
      <c r="E19" s="50"/>
      <c r="F19" s="50"/>
      <c r="G19" s="50"/>
      <c r="H19" s="50"/>
      <c r="I19" s="50"/>
      <c r="J19" s="50"/>
      <c r="K19" s="50"/>
      <c r="L19" s="50"/>
      <c r="M19" s="50"/>
      <c r="N19" s="50"/>
      <c r="O19" s="51"/>
      <c r="P19" s="24"/>
    </row>
    <row r="20" spans="1:16" x14ac:dyDescent="0.25">
      <c r="A20" s="52" t="s">
        <v>51</v>
      </c>
      <c r="B20" s="53"/>
      <c r="C20" s="54"/>
      <c r="D20" s="55"/>
      <c r="E20" s="55"/>
      <c r="F20" s="55"/>
      <c r="G20" s="55"/>
      <c r="H20" s="55"/>
      <c r="I20" s="55"/>
      <c r="J20" s="55"/>
      <c r="K20" s="55"/>
      <c r="L20" s="55"/>
      <c r="M20" s="55"/>
      <c r="N20" s="55"/>
      <c r="O20" s="56"/>
      <c r="P20" s="24"/>
    </row>
    <row r="21" spans="1:16" x14ac:dyDescent="0.25">
      <c r="A21" s="122" t="s">
        <v>95</v>
      </c>
      <c r="B21" s="123" t="s">
        <v>5</v>
      </c>
      <c r="C21" s="124"/>
      <c r="D21" s="124"/>
      <c r="E21" s="124"/>
      <c r="F21" s="124"/>
      <c r="G21" s="124"/>
      <c r="H21" s="124"/>
      <c r="I21" s="124"/>
      <c r="J21" s="124"/>
      <c r="K21" s="124"/>
      <c r="L21" s="57"/>
      <c r="M21" s="124"/>
      <c r="N21" s="124"/>
      <c r="O21" s="58" t="s">
        <v>55</v>
      </c>
      <c r="P21" s="24"/>
    </row>
    <row r="22" spans="1:16" x14ac:dyDescent="0.25">
      <c r="A22" s="7" t="s">
        <v>24</v>
      </c>
      <c r="B22" s="59" t="s">
        <v>6</v>
      </c>
      <c r="C22" s="60"/>
      <c r="D22" s="60"/>
      <c r="E22" s="60"/>
      <c r="F22" s="60"/>
      <c r="G22" s="60"/>
      <c r="H22" s="60"/>
      <c r="I22" s="60"/>
      <c r="J22" s="60"/>
      <c r="K22" s="60"/>
      <c r="L22" s="60"/>
      <c r="M22" s="60"/>
      <c r="N22" s="61">
        <f>SUM(C22:M22)</f>
        <v>0</v>
      </c>
      <c r="O22" s="62"/>
      <c r="P22" s="24"/>
    </row>
    <row r="23" spans="1:16" x14ac:dyDescent="0.25">
      <c r="A23" s="7" t="s">
        <v>25</v>
      </c>
      <c r="B23" s="59" t="s">
        <v>7</v>
      </c>
      <c r="C23" s="60"/>
      <c r="D23" s="60"/>
      <c r="E23" s="60"/>
      <c r="F23" s="60"/>
      <c r="G23" s="60"/>
      <c r="H23" s="60"/>
      <c r="I23" s="60"/>
      <c r="J23" s="60"/>
      <c r="K23" s="60"/>
      <c r="L23" s="60"/>
      <c r="M23" s="60"/>
      <c r="N23" s="61">
        <f>SUM(C23:M23)</f>
        <v>0</v>
      </c>
      <c r="O23" s="62"/>
      <c r="P23" s="24"/>
    </row>
    <row r="24" spans="1:16" x14ac:dyDescent="0.25">
      <c r="A24" s="7" t="s">
        <v>89</v>
      </c>
      <c r="B24" s="59" t="s">
        <v>9</v>
      </c>
      <c r="C24" s="60"/>
      <c r="D24" s="60"/>
      <c r="E24" s="60"/>
      <c r="F24" s="60"/>
      <c r="G24" s="60"/>
      <c r="H24" s="60"/>
      <c r="I24" s="60"/>
      <c r="J24" s="60"/>
      <c r="K24" s="60"/>
      <c r="L24" s="60"/>
      <c r="M24" s="60"/>
      <c r="N24" s="61">
        <f>SUM(C24:M24)</f>
        <v>0</v>
      </c>
      <c r="O24" s="62"/>
      <c r="P24" s="24"/>
    </row>
    <row r="25" spans="1:16" s="24" customFormat="1" ht="15.75" customHeight="1" x14ac:dyDescent="0.25">
      <c r="A25" s="4" t="s">
        <v>26</v>
      </c>
      <c r="B25" s="59" t="s">
        <v>10</v>
      </c>
      <c r="C25" s="5"/>
      <c r="D25" s="5"/>
      <c r="E25" s="5"/>
      <c r="F25" s="5"/>
      <c r="G25" s="5"/>
      <c r="H25" s="5"/>
      <c r="I25" s="5"/>
      <c r="J25" s="5"/>
      <c r="K25" s="5"/>
      <c r="L25" s="5"/>
      <c r="M25" s="5"/>
      <c r="N25" s="61">
        <f>SUM(C25:M25)</f>
        <v>0</v>
      </c>
      <c r="O25" s="62"/>
    </row>
    <row r="26" spans="1:16" s="24" customFormat="1" ht="15.75" customHeight="1" x14ac:dyDescent="0.25">
      <c r="A26" s="125" t="s">
        <v>11</v>
      </c>
      <c r="B26" s="126"/>
      <c r="C26" s="127">
        <f ca="1">SUM(INDIRECT(ADDRESS(MATCH("תמיכה ציבורית:",$A$1:$A26,0)+1,COLUMN())):INDIRECT(ADDRESS(ROW()-1,COLUMN())))</f>
        <v>0</v>
      </c>
      <c r="D26" s="127">
        <f ca="1">SUM(INDIRECT(ADDRESS(MATCH("תמיכה ציבורית:",$A$1:$A26,0)+1,COLUMN())):INDIRECT(ADDRESS(ROW()-1,COLUMN())))</f>
        <v>0</v>
      </c>
      <c r="E26" s="127">
        <f ca="1">SUM(INDIRECT(ADDRESS(MATCH("תמיכה ציבורית:",$A$1:$A26,0)+1,COLUMN())):INDIRECT(ADDRESS(ROW()-1,COLUMN())))</f>
        <v>0</v>
      </c>
      <c r="F26" s="127">
        <f ca="1">SUM(INDIRECT(ADDRESS(MATCH("תמיכה ציבורית:",$A$1:$A26,0)+1,COLUMN())):INDIRECT(ADDRESS(ROW()-1,COLUMN())))</f>
        <v>0</v>
      </c>
      <c r="G26" s="127">
        <f ca="1">SUM(INDIRECT(ADDRESS(MATCH("תמיכה ציבורית:",$A$1:$A26,0)+1,COLUMN())):INDIRECT(ADDRESS(ROW()-1,COLUMN())))</f>
        <v>0</v>
      </c>
      <c r="H26" s="127">
        <f ca="1">SUM(INDIRECT(ADDRESS(MATCH("תמיכה ציבורית:",$A$1:$A26,0)+1,COLUMN())):INDIRECT(ADDRESS(ROW()-1,COLUMN())))</f>
        <v>0</v>
      </c>
      <c r="I26" s="127">
        <f ca="1">SUM(INDIRECT(ADDRESS(MATCH("תמיכה ציבורית:",$A$1:$A26,0)+1,COLUMN())):INDIRECT(ADDRESS(ROW()-1,COLUMN())))</f>
        <v>0</v>
      </c>
      <c r="J26" s="127">
        <f ca="1">SUM(INDIRECT(ADDRESS(MATCH("תמיכה ציבורית:",$A$1:$A26,0)+1,COLUMN())):INDIRECT(ADDRESS(ROW()-1,COLUMN())))</f>
        <v>0</v>
      </c>
      <c r="K26" s="127">
        <f ca="1">SUM(INDIRECT(ADDRESS(MATCH("תמיכה ציבורית:",$A$1:$A26,0)+1,COLUMN())):INDIRECT(ADDRESS(ROW()-1,COLUMN())))</f>
        <v>0</v>
      </c>
      <c r="L26" s="63">
        <f ca="1">SUM(INDIRECT(ADDRESS(MATCH("תמיכה ציבורית:",$A$1:$A26,0)+1,COLUMN())):INDIRECT(ADDRESS(ROW()-1,COLUMN())))</f>
        <v>0</v>
      </c>
      <c r="M26" s="127">
        <f ca="1">SUM(INDIRECT(ADDRESS(MATCH("תמיכה ציבורית:",$A$1:$A26,0)+1,COLUMN())):INDIRECT(ADDRESS(ROW()-1,COLUMN())))</f>
        <v>0</v>
      </c>
      <c r="N26" s="127">
        <f ca="1">SUM(INDIRECT(ADDRESS(MATCH("תמיכה ציבורית:",$A$1:$A26,0)+1,3)):INDIRECT(ADDRESS(ROW()-1,COLUMN()-1)))</f>
        <v>0</v>
      </c>
      <c r="O26" s="64" t="s">
        <v>68</v>
      </c>
      <c r="P26" s="36"/>
    </row>
    <row r="27" spans="1:16" x14ac:dyDescent="0.25">
      <c r="A27" s="128" t="s">
        <v>38</v>
      </c>
      <c r="B27" s="129" t="s">
        <v>12</v>
      </c>
      <c r="C27" s="130"/>
      <c r="D27" s="130"/>
      <c r="E27" s="130"/>
      <c r="F27" s="130"/>
      <c r="G27" s="130"/>
      <c r="H27" s="130"/>
      <c r="I27" s="130"/>
      <c r="J27" s="130"/>
      <c r="K27" s="130"/>
      <c r="L27" s="65"/>
      <c r="M27" s="130"/>
      <c r="N27" s="130"/>
      <c r="O27" s="66" t="s">
        <v>55</v>
      </c>
      <c r="P27" s="24"/>
    </row>
    <row r="28" spans="1:16" s="24" customFormat="1" x14ac:dyDescent="0.25">
      <c r="A28" s="4" t="s">
        <v>31</v>
      </c>
      <c r="B28" s="59"/>
      <c r="C28" s="5"/>
      <c r="D28" s="5"/>
      <c r="E28" s="5"/>
      <c r="F28" s="5"/>
      <c r="G28" s="5"/>
      <c r="H28" s="5"/>
      <c r="I28" s="5"/>
      <c r="J28" s="5"/>
      <c r="K28" s="5"/>
      <c r="L28" s="5"/>
      <c r="M28" s="5"/>
      <c r="N28" s="61">
        <f>SUM(C28:M28)</f>
        <v>0</v>
      </c>
      <c r="O28" s="62"/>
    </row>
    <row r="29" spans="1:16" s="24" customFormat="1" ht="15.75" customHeight="1" x14ac:dyDescent="0.25">
      <c r="A29" s="4" t="s">
        <v>39</v>
      </c>
      <c r="B29" s="59"/>
      <c r="C29" s="5"/>
      <c r="D29" s="5"/>
      <c r="E29" s="5"/>
      <c r="F29" s="5"/>
      <c r="G29" s="5"/>
      <c r="H29" s="5"/>
      <c r="I29" s="5"/>
      <c r="J29" s="5"/>
      <c r="K29" s="5"/>
      <c r="L29" s="5"/>
      <c r="M29" s="5"/>
      <c r="N29" s="61">
        <f>SUM(C29:M29)</f>
        <v>0</v>
      </c>
      <c r="O29" s="62"/>
    </row>
    <row r="30" spans="1:16" s="24" customFormat="1" x14ac:dyDescent="0.25">
      <c r="A30" s="4" t="s">
        <v>40</v>
      </c>
      <c r="B30" s="59"/>
      <c r="C30" s="5"/>
      <c r="D30" s="5"/>
      <c r="E30" s="5"/>
      <c r="F30" s="5"/>
      <c r="G30" s="5"/>
      <c r="H30" s="5"/>
      <c r="I30" s="5"/>
      <c r="J30" s="5"/>
      <c r="K30" s="5"/>
      <c r="L30" s="5"/>
      <c r="M30" s="5"/>
      <c r="N30" s="61">
        <f>SUM(C30:M30)</f>
        <v>0</v>
      </c>
      <c r="O30" s="62"/>
    </row>
    <row r="31" spans="1:16" s="24" customFormat="1" ht="30" x14ac:dyDescent="0.25">
      <c r="A31" s="4" t="s">
        <v>71</v>
      </c>
      <c r="B31" s="59"/>
      <c r="C31" s="5"/>
      <c r="D31" s="5"/>
      <c r="E31" s="5"/>
      <c r="F31" s="5"/>
      <c r="G31" s="5"/>
      <c r="H31" s="5"/>
      <c r="I31" s="5"/>
      <c r="J31" s="5"/>
      <c r="K31" s="5"/>
      <c r="L31" s="5"/>
      <c r="M31" s="5"/>
      <c r="N31" s="61">
        <f>SUM(C31:M31)</f>
        <v>0</v>
      </c>
      <c r="O31" s="62"/>
    </row>
    <row r="32" spans="1:16" s="24" customFormat="1" x14ac:dyDescent="0.25">
      <c r="A32" s="4" t="s">
        <v>50</v>
      </c>
      <c r="B32" s="59"/>
      <c r="C32" s="5"/>
      <c r="D32" s="5"/>
      <c r="E32" s="5"/>
      <c r="F32" s="5"/>
      <c r="G32" s="5"/>
      <c r="H32" s="5"/>
      <c r="I32" s="5"/>
      <c r="J32" s="5"/>
      <c r="K32" s="5"/>
      <c r="L32" s="5"/>
      <c r="M32" s="5"/>
      <c r="N32" s="61">
        <f>SUM(C32:M32)</f>
        <v>0</v>
      </c>
      <c r="O32" s="62"/>
    </row>
    <row r="33" spans="1:16" s="24" customFormat="1" ht="15.75" customHeight="1" x14ac:dyDescent="0.25">
      <c r="A33" s="125" t="s">
        <v>13</v>
      </c>
      <c r="B33" s="126"/>
      <c r="C33" s="127">
        <f ca="1">SUM(INDIRECT(ADDRESS(MATCH("מקורות עצמיים:",$A$1:$A33,0)+1,COLUMN())):INDIRECT(ADDRESS(ROW()-1,COLUMN())))</f>
        <v>0</v>
      </c>
      <c r="D33" s="127">
        <f ca="1">SUM(INDIRECT(ADDRESS(MATCH("מקורות עצמיים:",$A$1:$A33,0)+1,COLUMN())):INDIRECT(ADDRESS(ROW()-1,COLUMN())))</f>
        <v>0</v>
      </c>
      <c r="E33" s="127">
        <f ca="1">SUM(INDIRECT(ADDRESS(MATCH("מקורות עצמיים:",$A$1:$A33,0)+1,COLUMN())):INDIRECT(ADDRESS(ROW()-1,COLUMN())))</f>
        <v>0</v>
      </c>
      <c r="F33" s="127">
        <f ca="1">SUM(INDIRECT(ADDRESS(MATCH("מקורות עצמיים:",$A$1:$A33,0)+1,COLUMN())):INDIRECT(ADDRESS(ROW()-1,COLUMN())))</f>
        <v>0</v>
      </c>
      <c r="G33" s="127">
        <f ca="1">SUM(INDIRECT(ADDRESS(MATCH("מקורות עצמיים:",$A$1:$A33,0)+1,COLUMN())):INDIRECT(ADDRESS(ROW()-1,COLUMN())))</f>
        <v>0</v>
      </c>
      <c r="H33" s="127">
        <f ca="1">SUM(INDIRECT(ADDRESS(MATCH("מקורות עצמיים:",$A$1:$A33,0)+1,COLUMN())):INDIRECT(ADDRESS(ROW()-1,COLUMN())))</f>
        <v>0</v>
      </c>
      <c r="I33" s="127">
        <f ca="1">SUM(INDIRECT(ADDRESS(MATCH("מקורות עצמיים:",$A$1:$A33,0)+1,COLUMN())):INDIRECT(ADDRESS(ROW()-1,COLUMN())))</f>
        <v>0</v>
      </c>
      <c r="J33" s="127">
        <f ca="1">SUM(INDIRECT(ADDRESS(MATCH("מקורות עצמיים:",$A$1:$A33,0)+1,COLUMN())):INDIRECT(ADDRESS(ROW()-1,COLUMN())))</f>
        <v>0</v>
      </c>
      <c r="K33" s="127">
        <f ca="1">SUM(INDIRECT(ADDRESS(MATCH("מקורות עצמיים:",$A$1:$A33,0)+1,COLUMN())):INDIRECT(ADDRESS(ROW()-1,COLUMN())))</f>
        <v>0</v>
      </c>
      <c r="L33" s="63">
        <f ca="1">SUM(INDIRECT(ADDRESS(MATCH("מקורות עצמיים:",$A$1:$A33,0)+1,COLUMN())):INDIRECT(ADDRESS(ROW()-1,COLUMN())))</f>
        <v>0</v>
      </c>
      <c r="M33" s="127">
        <f ca="1">SUM(INDIRECT(ADDRESS(MATCH("מקורות עצמיים:",$A$1:$A33,0)+1,COLUMN())):INDIRECT(ADDRESS(ROW()-1,COLUMN())))</f>
        <v>0</v>
      </c>
      <c r="N33" s="127">
        <f ca="1">SUM(INDIRECT(ADDRESS(MATCH("מקורות עצמיים:",$A$1:$A33,0)+1,3)):INDIRECT(ADDRESS(ROW()-1,COLUMN()-1)))</f>
        <v>0</v>
      </c>
      <c r="O33" s="64" t="s">
        <v>68</v>
      </c>
      <c r="P33" s="36"/>
    </row>
    <row r="34" spans="1:16" x14ac:dyDescent="0.25">
      <c r="A34" s="128" t="s">
        <v>42</v>
      </c>
      <c r="B34" s="129" t="s">
        <v>14</v>
      </c>
      <c r="C34" s="130"/>
      <c r="D34" s="130"/>
      <c r="E34" s="130"/>
      <c r="F34" s="130"/>
      <c r="G34" s="130"/>
      <c r="H34" s="130"/>
      <c r="I34" s="130"/>
      <c r="J34" s="130"/>
      <c r="K34" s="130"/>
      <c r="L34" s="65"/>
      <c r="M34" s="130"/>
      <c r="N34" s="130"/>
      <c r="O34" s="66" t="s">
        <v>55</v>
      </c>
      <c r="P34" s="24"/>
    </row>
    <row r="35" spans="1:16" s="24" customFormat="1" x14ac:dyDescent="0.25">
      <c r="A35" s="4" t="s">
        <v>41</v>
      </c>
      <c r="B35" s="59"/>
      <c r="C35" s="5"/>
      <c r="D35" s="5"/>
      <c r="E35" s="5"/>
      <c r="F35" s="5"/>
      <c r="G35" s="5"/>
      <c r="H35" s="5"/>
      <c r="I35" s="5"/>
      <c r="J35" s="5"/>
      <c r="K35" s="5"/>
      <c r="L35" s="5"/>
      <c r="M35" s="5"/>
      <c r="N35" s="61">
        <f>SUM(C35:M35)</f>
        <v>0</v>
      </c>
      <c r="O35" s="62"/>
    </row>
    <row r="36" spans="1:16" s="24" customFormat="1" x14ac:dyDescent="0.25">
      <c r="A36" s="4" t="s">
        <v>52</v>
      </c>
      <c r="B36" s="67"/>
      <c r="C36" s="5"/>
      <c r="D36" s="5"/>
      <c r="E36" s="5"/>
      <c r="F36" s="5"/>
      <c r="G36" s="5"/>
      <c r="H36" s="5"/>
      <c r="I36" s="5"/>
      <c r="J36" s="5"/>
      <c r="K36" s="5"/>
      <c r="L36" s="5"/>
      <c r="M36" s="5"/>
      <c r="N36" s="61">
        <f>SUM(C36:M36)</f>
        <v>0</v>
      </c>
      <c r="O36" s="62"/>
    </row>
    <row r="37" spans="1:16" s="24" customFormat="1" ht="15.75" customHeight="1" thickBot="1" x14ac:dyDescent="0.3">
      <c r="A37" s="131" t="s">
        <v>43</v>
      </c>
      <c r="B37" s="132"/>
      <c r="C37" s="127">
        <f ca="1">SUM(INDIRECT(ADDRESS(MATCH("הכנסות בשווי כסף:",$A$1:$A37,0)+1,COLUMN())):INDIRECT(ADDRESS(ROW()-1,COLUMN())))</f>
        <v>0</v>
      </c>
      <c r="D37" s="127">
        <f ca="1">SUM(INDIRECT(ADDRESS(MATCH("הכנסות בשווי כסף:",$A$1:$A37,0)+1,COLUMN())):INDIRECT(ADDRESS(ROW()-1,COLUMN())))</f>
        <v>0</v>
      </c>
      <c r="E37" s="127">
        <f ca="1">SUM(INDIRECT(ADDRESS(MATCH("הכנסות בשווי כסף:",$A$1:$A37,0)+1,COLUMN())):INDIRECT(ADDRESS(ROW()-1,COLUMN())))</f>
        <v>0</v>
      </c>
      <c r="F37" s="127">
        <f ca="1">SUM(INDIRECT(ADDRESS(MATCH("הכנסות בשווי כסף:",$A$1:$A37,0)+1,COLUMN())):INDIRECT(ADDRESS(ROW()-1,COLUMN())))</f>
        <v>0</v>
      </c>
      <c r="G37" s="127">
        <f ca="1">SUM(INDIRECT(ADDRESS(MATCH("הכנסות בשווי כסף:",$A$1:$A37,0)+1,COLUMN())):INDIRECT(ADDRESS(ROW()-1,COLUMN())))</f>
        <v>0</v>
      </c>
      <c r="H37" s="127">
        <f ca="1">SUM(INDIRECT(ADDRESS(MATCH("הכנסות בשווי כסף:",$A$1:$A37,0)+1,COLUMN())):INDIRECT(ADDRESS(ROW()-1,COLUMN())))</f>
        <v>0</v>
      </c>
      <c r="I37" s="127">
        <f ca="1">SUM(INDIRECT(ADDRESS(MATCH("הכנסות בשווי כסף:",$A$1:$A37,0)+1,COLUMN())):INDIRECT(ADDRESS(ROW()-1,COLUMN())))</f>
        <v>0</v>
      </c>
      <c r="J37" s="127">
        <f ca="1">SUM(INDIRECT(ADDRESS(MATCH("הכנסות בשווי כסף:",$A$1:$A37,0)+1,COLUMN())):INDIRECT(ADDRESS(ROW()-1,COLUMN())))</f>
        <v>0</v>
      </c>
      <c r="K37" s="127">
        <f ca="1">SUM(INDIRECT(ADDRESS(MATCH("הכנסות בשווי כסף:",$A$1:$A37,0)+1,COLUMN())):INDIRECT(ADDRESS(ROW()-1,COLUMN())))</f>
        <v>0</v>
      </c>
      <c r="L37" s="63">
        <f ca="1">SUM(INDIRECT(ADDRESS(MATCH("הכנסות בשווי כסף:",$A$1:$A37,0)+1,COLUMN())):INDIRECT(ADDRESS(ROW()-1,COLUMN())))</f>
        <v>0</v>
      </c>
      <c r="M37" s="127">
        <f ca="1">SUM(INDIRECT(ADDRESS(MATCH("הכנסות בשווי כסף:",$A$1:$A37,0)+1,COLUMN())):INDIRECT(ADDRESS(ROW()-1,COLUMN())))</f>
        <v>0</v>
      </c>
      <c r="N37" s="127">
        <f ca="1">SUM(INDIRECT(ADDRESS(MATCH("הכנסות בשווי כסף:",$A$1:$A37,0)+1,3)):INDIRECT(ADDRESS(ROW()-1,COLUMN()-1)))</f>
        <v>0</v>
      </c>
      <c r="O37" s="68" t="s">
        <v>68</v>
      </c>
      <c r="P37" s="36"/>
    </row>
    <row r="38" spans="1:16" s="24" customFormat="1" ht="19.5" thickBot="1" x14ac:dyDescent="0.35">
      <c r="A38" s="133" t="s">
        <v>76</v>
      </c>
      <c r="B38" s="134"/>
      <c r="C38" s="135">
        <f t="shared" ref="C38:N38" ca="1" si="0">C37+C33+C26</f>
        <v>0</v>
      </c>
      <c r="D38" s="135">
        <f t="shared" ca="1" si="0"/>
        <v>0</v>
      </c>
      <c r="E38" s="135">
        <f t="shared" ca="1" si="0"/>
        <v>0</v>
      </c>
      <c r="F38" s="135">
        <f t="shared" ca="1" si="0"/>
        <v>0</v>
      </c>
      <c r="G38" s="135">
        <f t="shared" ca="1" si="0"/>
        <v>0</v>
      </c>
      <c r="H38" s="135">
        <f t="shared" ca="1" si="0"/>
        <v>0</v>
      </c>
      <c r="I38" s="135">
        <f t="shared" ca="1" si="0"/>
        <v>0</v>
      </c>
      <c r="J38" s="135">
        <f t="shared" ca="1" si="0"/>
        <v>0</v>
      </c>
      <c r="K38" s="135">
        <f t="shared" ca="1" si="0"/>
        <v>0</v>
      </c>
      <c r="L38" s="69">
        <f t="shared" ca="1" si="0"/>
        <v>0</v>
      </c>
      <c r="M38" s="135">
        <f t="shared" ca="1" si="0"/>
        <v>0</v>
      </c>
      <c r="N38" s="135">
        <f t="shared" ca="1" si="0"/>
        <v>0</v>
      </c>
      <c r="O38" s="70"/>
      <c r="P38" s="71"/>
    </row>
    <row r="39" spans="1:16" s="24" customFormat="1" ht="6" customHeight="1" x14ac:dyDescent="0.3">
      <c r="A39" s="159"/>
      <c r="B39" s="160"/>
      <c r="C39" s="161"/>
      <c r="D39" s="161"/>
      <c r="E39" s="161"/>
      <c r="F39" s="161"/>
      <c r="G39" s="161"/>
      <c r="H39" s="161"/>
      <c r="I39" s="161"/>
      <c r="J39" s="161"/>
      <c r="K39" s="161"/>
      <c r="L39" s="162"/>
      <c r="M39" s="161"/>
      <c r="N39" s="161"/>
      <c r="O39" s="163"/>
      <c r="P39" s="71"/>
    </row>
    <row r="40" spans="1:16" x14ac:dyDescent="0.25">
      <c r="A40" s="52" t="s">
        <v>53</v>
      </c>
      <c r="B40" s="53"/>
      <c r="C40" s="54"/>
      <c r="D40" s="55"/>
      <c r="E40" s="55"/>
      <c r="F40" s="55"/>
      <c r="G40" s="55"/>
      <c r="H40" s="55"/>
      <c r="I40" s="55"/>
      <c r="J40" s="55"/>
      <c r="K40" s="55"/>
      <c r="L40" s="55"/>
      <c r="M40" s="55"/>
      <c r="N40" s="55"/>
      <c r="O40" s="56" t="s">
        <v>55</v>
      </c>
      <c r="P40" s="24"/>
    </row>
    <row r="41" spans="1:16" x14ac:dyDescent="0.25">
      <c r="A41" s="128" t="s">
        <v>46</v>
      </c>
      <c r="B41" s="129"/>
      <c r="C41" s="130"/>
      <c r="D41" s="130"/>
      <c r="E41" s="130"/>
      <c r="F41" s="130"/>
      <c r="G41" s="130"/>
      <c r="H41" s="130"/>
      <c r="I41" s="130"/>
      <c r="J41" s="130"/>
      <c r="K41" s="130"/>
      <c r="L41" s="65"/>
      <c r="M41" s="130"/>
      <c r="N41" s="130"/>
      <c r="O41" s="66" t="s">
        <v>55</v>
      </c>
      <c r="P41" s="24"/>
    </row>
    <row r="42" spans="1:16" s="24" customFormat="1" x14ac:dyDescent="0.25">
      <c r="A42" s="4" t="s">
        <v>45</v>
      </c>
      <c r="B42" s="59"/>
      <c r="C42" s="5"/>
      <c r="D42" s="5"/>
      <c r="E42" s="5"/>
      <c r="F42" s="5"/>
      <c r="G42" s="5"/>
      <c r="H42" s="5"/>
      <c r="I42" s="5"/>
      <c r="J42" s="5"/>
      <c r="K42" s="5"/>
      <c r="L42" s="5"/>
      <c r="M42" s="5"/>
      <c r="N42" s="61">
        <f>SUM(C42:M42)</f>
        <v>0</v>
      </c>
      <c r="O42" s="62"/>
    </row>
    <row r="43" spans="1:16" s="24" customFormat="1" ht="22.5" customHeight="1" x14ac:dyDescent="0.25">
      <c r="A43" s="4" t="s">
        <v>81</v>
      </c>
      <c r="B43" s="59" t="s">
        <v>15</v>
      </c>
      <c r="C43" s="5"/>
      <c r="D43" s="5"/>
      <c r="E43" s="5"/>
      <c r="F43" s="5"/>
      <c r="G43" s="5"/>
      <c r="H43" s="5"/>
      <c r="I43" s="5"/>
      <c r="J43" s="5"/>
      <c r="K43" s="5"/>
      <c r="L43" s="5"/>
      <c r="M43" s="5"/>
      <c r="N43" s="61">
        <f>SUM(C43:M43)</f>
        <v>0</v>
      </c>
      <c r="O43" s="62"/>
    </row>
    <row r="44" spans="1:16" s="24" customFormat="1" ht="15.75" customHeight="1" x14ac:dyDescent="0.25">
      <c r="A44" s="125" t="s">
        <v>47</v>
      </c>
      <c r="B44" s="126"/>
      <c r="C44" s="127">
        <f ca="1">SUM(INDIRECT(ADDRESS(MATCH("עלות הפעילות:",$A$1:$A44,0)+1,COLUMN())):INDIRECT(ADDRESS(ROW()-1,COLUMN())))</f>
        <v>0</v>
      </c>
      <c r="D44" s="127">
        <f ca="1">SUM(INDIRECT(ADDRESS(MATCH("עלות הפעילות:",$A$1:$A44,0)+1,COLUMN())):INDIRECT(ADDRESS(ROW()-1,COLUMN())))</f>
        <v>0</v>
      </c>
      <c r="E44" s="127">
        <f ca="1">SUM(INDIRECT(ADDRESS(MATCH("עלות הפעילות:",$A$1:$A44,0)+1,COLUMN())):INDIRECT(ADDRESS(ROW()-1,COLUMN())))</f>
        <v>0</v>
      </c>
      <c r="F44" s="127">
        <f ca="1">SUM(INDIRECT(ADDRESS(MATCH("עלות הפעילות:",$A$1:$A44,0)+1,COLUMN())):INDIRECT(ADDRESS(ROW()-1,COLUMN())))</f>
        <v>0</v>
      </c>
      <c r="G44" s="127">
        <f ca="1">SUM(INDIRECT(ADDRESS(MATCH("עלות הפעילות:",$A$1:$A44,0)+1,COLUMN())):INDIRECT(ADDRESS(ROW()-1,COLUMN())))</f>
        <v>0</v>
      </c>
      <c r="H44" s="127">
        <f ca="1">SUM(INDIRECT(ADDRESS(MATCH("עלות הפעילות:",$A$1:$A44,0)+1,COLUMN())):INDIRECT(ADDRESS(ROW()-1,COLUMN())))</f>
        <v>0</v>
      </c>
      <c r="I44" s="127">
        <f ca="1">SUM(INDIRECT(ADDRESS(MATCH("עלות הפעילות:",$A$1:$A44,0)+1,COLUMN())):INDIRECT(ADDRESS(ROW()-1,COLUMN())))</f>
        <v>0</v>
      </c>
      <c r="J44" s="127">
        <f ca="1">SUM(INDIRECT(ADDRESS(MATCH("עלות הפעילות:",$A$1:$A44,0)+1,COLUMN())):INDIRECT(ADDRESS(ROW()-1,COLUMN())))</f>
        <v>0</v>
      </c>
      <c r="K44" s="127">
        <f ca="1">SUM(INDIRECT(ADDRESS(MATCH("עלות הפעילות:",$A$1:$A44,0)+1,COLUMN())):INDIRECT(ADDRESS(ROW()-1,COLUMN())))</f>
        <v>0</v>
      </c>
      <c r="L44" s="63">
        <f ca="1">SUM(INDIRECT(ADDRESS(MATCH("עלות הפעילות:",$A$1:$A44,0)+1,COLUMN())):INDIRECT(ADDRESS(ROW()-1,COLUMN())))</f>
        <v>0</v>
      </c>
      <c r="M44" s="127">
        <f ca="1">SUM(INDIRECT(ADDRESS(MATCH("עלות הפעילות:",$A$1:$A44,0)+1,COLUMN())):INDIRECT(ADDRESS(ROW()-1,COLUMN())))</f>
        <v>0</v>
      </c>
      <c r="N44" s="127">
        <f ca="1">SUM(INDIRECT(ADDRESS(MATCH("עלות הפעילות:",$A$1:$A44,0)+1,3)):INDIRECT(ADDRESS(ROW()-1,COLUMN()-1)))</f>
        <v>0</v>
      </c>
      <c r="O44" s="64" t="s">
        <v>68</v>
      </c>
      <c r="P44" s="36"/>
    </row>
    <row r="45" spans="1:16" x14ac:dyDescent="0.25">
      <c r="A45" s="128" t="s">
        <v>48</v>
      </c>
      <c r="B45" s="129" t="s">
        <v>16</v>
      </c>
      <c r="C45" s="130"/>
      <c r="D45" s="130"/>
      <c r="E45" s="130"/>
      <c r="F45" s="130"/>
      <c r="G45" s="130"/>
      <c r="H45" s="130"/>
      <c r="I45" s="130"/>
      <c r="J45" s="130"/>
      <c r="K45" s="130"/>
      <c r="L45" s="65"/>
      <c r="M45" s="130"/>
      <c r="N45" s="130"/>
      <c r="O45" s="66" t="s">
        <v>55</v>
      </c>
      <c r="P45" s="24"/>
    </row>
    <row r="46" spans="1:16" s="24" customFormat="1" x14ac:dyDescent="0.25">
      <c r="A46" s="8" t="s">
        <v>115</v>
      </c>
      <c r="B46" s="59"/>
      <c r="C46" s="60"/>
      <c r="D46" s="60"/>
      <c r="E46" s="60"/>
      <c r="F46" s="60"/>
      <c r="G46" s="60"/>
      <c r="H46" s="60"/>
      <c r="I46" s="60"/>
      <c r="J46" s="60"/>
      <c r="K46" s="60"/>
      <c r="L46" s="60"/>
      <c r="M46" s="60"/>
      <c r="N46" s="61">
        <f>SUM(C46:M46)</f>
        <v>0</v>
      </c>
      <c r="O46" s="62"/>
    </row>
    <row r="47" spans="1:16" s="24" customFormat="1" ht="15.75" customHeight="1" x14ac:dyDescent="0.25">
      <c r="A47" s="125" t="s">
        <v>49</v>
      </c>
      <c r="B47" s="126"/>
      <c r="C47" s="127">
        <f ca="1">SUM(INDIRECT(ADDRESS(MATCH("הוצאות תקורה:",$A$1:$A47,0)+1,COLUMN())):INDIRECT(ADDRESS(ROW()-1,COLUMN())))</f>
        <v>0</v>
      </c>
      <c r="D47" s="127">
        <f ca="1">SUM(INDIRECT(ADDRESS(MATCH("הוצאות תקורה:",$A$1:$A47,0)+1,COLUMN())):INDIRECT(ADDRESS(ROW()-1,COLUMN())))</f>
        <v>0</v>
      </c>
      <c r="E47" s="127">
        <f ca="1">SUM(INDIRECT(ADDRESS(MATCH("הוצאות תקורה:",$A$1:$A47,0)+1,COLUMN())):INDIRECT(ADDRESS(ROW()-1,COLUMN())))</f>
        <v>0</v>
      </c>
      <c r="F47" s="127">
        <f ca="1">SUM(INDIRECT(ADDRESS(MATCH("הוצאות תקורה:",$A$1:$A47,0)+1,COLUMN())):INDIRECT(ADDRESS(ROW()-1,COLUMN())))</f>
        <v>0</v>
      </c>
      <c r="G47" s="127">
        <f ca="1">SUM(INDIRECT(ADDRESS(MATCH("הוצאות תקורה:",$A$1:$A47,0)+1,COLUMN())):INDIRECT(ADDRESS(ROW()-1,COLUMN())))</f>
        <v>0</v>
      </c>
      <c r="H47" s="127">
        <f ca="1">SUM(INDIRECT(ADDRESS(MATCH("הוצאות תקורה:",$A$1:$A47,0)+1,COLUMN())):INDIRECT(ADDRESS(ROW()-1,COLUMN())))</f>
        <v>0</v>
      </c>
      <c r="I47" s="127">
        <f ca="1">SUM(INDIRECT(ADDRESS(MATCH("הוצאות תקורה:",$A$1:$A47,0)+1,COLUMN())):INDIRECT(ADDRESS(ROW()-1,COLUMN())))</f>
        <v>0</v>
      </c>
      <c r="J47" s="127">
        <f ca="1">SUM(INDIRECT(ADDRESS(MATCH("הוצאות תקורה:",$A$1:$A47,0)+1,COLUMN())):INDIRECT(ADDRESS(ROW()-1,COLUMN())))</f>
        <v>0</v>
      </c>
      <c r="K47" s="127">
        <f ca="1">SUM(INDIRECT(ADDRESS(MATCH("הוצאות תקורה:",$A$1:$A47,0)+1,COLUMN())):INDIRECT(ADDRESS(ROW()-1,COLUMN())))</f>
        <v>0</v>
      </c>
      <c r="L47" s="63">
        <f ca="1">SUM(INDIRECT(ADDRESS(MATCH("הוצאות תקורה:",$A$1:$A47,0)+1,COLUMN())):INDIRECT(ADDRESS(ROW()-1,COLUMN())))</f>
        <v>0</v>
      </c>
      <c r="M47" s="127">
        <f ca="1">SUM(INDIRECT(ADDRESS(MATCH("הוצאות תקורה:",$A$1:$A47,0)+1,COLUMN())):INDIRECT(ADDRESS(ROW()-1,COLUMN())))</f>
        <v>0</v>
      </c>
      <c r="N47" s="127">
        <f ca="1">SUM(INDIRECT(ADDRESS(MATCH("הוצאות תקורה:",$A$1:$A47,0)+1,3)):INDIRECT(ADDRESS(ROW()-1,COLUMN()-1)))</f>
        <v>0</v>
      </c>
      <c r="O47" s="64" t="s">
        <v>68</v>
      </c>
      <c r="P47" s="36"/>
    </row>
    <row r="48" spans="1:16" s="24" customFormat="1" ht="17.100000000000001" customHeight="1" thickBot="1" x14ac:dyDescent="0.3">
      <c r="A48" s="136" t="s">
        <v>72</v>
      </c>
      <c r="B48" s="137"/>
      <c r="C48" s="138" t="str">
        <f ca="1">IFERROR(C47/C44,"")</f>
        <v/>
      </c>
      <c r="D48" s="138" t="str">
        <f t="shared" ref="D48:N48" ca="1" si="1">IFERROR(D47/D44,"")</f>
        <v/>
      </c>
      <c r="E48" s="138" t="str">
        <f t="shared" ca="1" si="1"/>
        <v/>
      </c>
      <c r="F48" s="138" t="str">
        <f t="shared" ca="1" si="1"/>
        <v/>
      </c>
      <c r="G48" s="138" t="str">
        <f t="shared" ca="1" si="1"/>
        <v/>
      </c>
      <c r="H48" s="138" t="str">
        <f t="shared" ca="1" si="1"/>
        <v/>
      </c>
      <c r="I48" s="138" t="str">
        <f t="shared" ca="1" si="1"/>
        <v/>
      </c>
      <c r="J48" s="138" t="str">
        <f t="shared" ca="1" si="1"/>
        <v/>
      </c>
      <c r="K48" s="138" t="str">
        <f t="shared" ca="1" si="1"/>
        <v/>
      </c>
      <c r="L48" s="72" t="str">
        <f t="shared" ca="1" si="1"/>
        <v/>
      </c>
      <c r="M48" s="138" t="str">
        <f t="shared" ca="1" si="1"/>
        <v/>
      </c>
      <c r="N48" s="138" t="str">
        <f t="shared" ca="1" si="1"/>
        <v/>
      </c>
      <c r="O48" s="73"/>
      <c r="P48" s="36"/>
    </row>
    <row r="49" spans="1:16" s="24" customFormat="1" ht="19.5" thickBot="1" x14ac:dyDescent="0.35">
      <c r="A49" s="133" t="s">
        <v>77</v>
      </c>
      <c r="B49" s="134"/>
      <c r="C49" s="135">
        <f ca="1">C47+C44</f>
        <v>0</v>
      </c>
      <c r="D49" s="135">
        <f t="shared" ref="D49:N49" ca="1" si="2">D47+D44</f>
        <v>0</v>
      </c>
      <c r="E49" s="135">
        <f t="shared" ca="1" si="2"/>
        <v>0</v>
      </c>
      <c r="F49" s="135">
        <f t="shared" ca="1" si="2"/>
        <v>0</v>
      </c>
      <c r="G49" s="135">
        <f t="shared" ca="1" si="2"/>
        <v>0</v>
      </c>
      <c r="H49" s="135">
        <f t="shared" ca="1" si="2"/>
        <v>0</v>
      </c>
      <c r="I49" s="135">
        <f t="shared" ca="1" si="2"/>
        <v>0</v>
      </c>
      <c r="J49" s="135">
        <f t="shared" ca="1" si="2"/>
        <v>0</v>
      </c>
      <c r="K49" s="135">
        <f t="shared" ca="1" si="2"/>
        <v>0</v>
      </c>
      <c r="L49" s="69">
        <f t="shared" ca="1" si="2"/>
        <v>0</v>
      </c>
      <c r="M49" s="135">
        <f t="shared" ca="1" si="2"/>
        <v>0</v>
      </c>
      <c r="N49" s="135">
        <f t="shared" ca="1" si="2"/>
        <v>0</v>
      </c>
      <c r="O49" s="70" t="s">
        <v>68</v>
      </c>
      <c r="P49" s="71"/>
    </row>
    <row r="50" spans="1:16" x14ac:dyDescent="0.25">
      <c r="A50" s="128" t="s">
        <v>17</v>
      </c>
      <c r="B50" s="129" t="s">
        <v>14</v>
      </c>
      <c r="C50" s="130"/>
      <c r="D50" s="130"/>
      <c r="E50" s="130"/>
      <c r="F50" s="130"/>
      <c r="G50" s="130"/>
      <c r="H50" s="130"/>
      <c r="I50" s="130"/>
      <c r="J50" s="130"/>
      <c r="K50" s="130"/>
      <c r="L50" s="65"/>
      <c r="M50" s="130"/>
      <c r="N50" s="130"/>
      <c r="O50" s="66" t="s">
        <v>55</v>
      </c>
      <c r="P50" s="24"/>
    </row>
    <row r="51" spans="1:16" s="24" customFormat="1" x14ac:dyDescent="0.25">
      <c r="A51" s="4" t="s">
        <v>41</v>
      </c>
      <c r="B51" s="59"/>
      <c r="C51" s="5"/>
      <c r="D51" s="5"/>
      <c r="E51" s="5"/>
      <c r="F51" s="5"/>
      <c r="G51" s="5"/>
      <c r="H51" s="5"/>
      <c r="I51" s="5"/>
      <c r="J51" s="5"/>
      <c r="K51" s="5"/>
      <c r="L51" s="5"/>
      <c r="M51" s="5"/>
      <c r="N51" s="61">
        <f>SUM(C51:M51)</f>
        <v>0</v>
      </c>
      <c r="O51" s="62"/>
    </row>
    <row r="52" spans="1:16" s="24" customFormat="1" x14ac:dyDescent="0.25">
      <c r="A52" s="4" t="s">
        <v>52</v>
      </c>
      <c r="B52" s="59"/>
      <c r="C52" s="5"/>
      <c r="D52" s="5"/>
      <c r="E52" s="5"/>
      <c r="F52" s="5"/>
      <c r="G52" s="5"/>
      <c r="H52" s="5"/>
      <c r="I52" s="5"/>
      <c r="J52" s="5"/>
      <c r="K52" s="5"/>
      <c r="L52" s="5"/>
      <c r="M52" s="5"/>
      <c r="N52" s="61">
        <f>SUM(C52:M52)</f>
        <v>0</v>
      </c>
      <c r="O52" s="62"/>
    </row>
    <row r="53" spans="1:16" s="24" customFormat="1" ht="15.75" customHeight="1" thickBot="1" x14ac:dyDescent="0.3">
      <c r="A53" s="131" t="s">
        <v>54</v>
      </c>
      <c r="B53" s="132"/>
      <c r="C53" s="127">
        <f ca="1">SUM(INDIRECT(ADDRESS(MATCH("הוצאות בשווי כסף:",$A$1:$A53,0)+1,COLUMN())):INDIRECT(ADDRESS(ROW()-1,COLUMN())))</f>
        <v>0</v>
      </c>
      <c r="D53" s="127">
        <f ca="1">SUM(INDIRECT(ADDRESS(MATCH("הוצאות בשווי כסף:",$A$1:$A53,0)+1,COLUMN())):INDIRECT(ADDRESS(ROW()-1,COLUMN())))</f>
        <v>0</v>
      </c>
      <c r="E53" s="127">
        <f ca="1">SUM(INDIRECT(ADDRESS(MATCH("הוצאות בשווי כסף:",$A$1:$A53,0)+1,COLUMN())):INDIRECT(ADDRESS(ROW()-1,COLUMN())))</f>
        <v>0</v>
      </c>
      <c r="F53" s="127">
        <f ca="1">SUM(INDIRECT(ADDRESS(MATCH("הוצאות בשווי כסף:",$A$1:$A53,0)+1,COLUMN())):INDIRECT(ADDRESS(ROW()-1,COLUMN())))</f>
        <v>0</v>
      </c>
      <c r="G53" s="127">
        <f ca="1">SUM(INDIRECT(ADDRESS(MATCH("הוצאות בשווי כסף:",$A$1:$A53,0)+1,COLUMN())):INDIRECT(ADDRESS(ROW()-1,COLUMN())))</f>
        <v>0</v>
      </c>
      <c r="H53" s="127">
        <f ca="1">SUM(INDIRECT(ADDRESS(MATCH("הוצאות בשווי כסף:",$A$1:$A53,0)+1,COLUMN())):INDIRECT(ADDRESS(ROW()-1,COLUMN())))</f>
        <v>0</v>
      </c>
      <c r="I53" s="127">
        <f ca="1">SUM(INDIRECT(ADDRESS(MATCH("הוצאות בשווי כסף:",$A$1:$A53,0)+1,COLUMN())):INDIRECT(ADDRESS(ROW()-1,COLUMN())))</f>
        <v>0</v>
      </c>
      <c r="J53" s="127">
        <f ca="1">SUM(INDIRECT(ADDRESS(MATCH("הוצאות בשווי כסף:",$A$1:$A53,0)+1,COLUMN())):INDIRECT(ADDRESS(ROW()-1,COLUMN())))</f>
        <v>0</v>
      </c>
      <c r="K53" s="127">
        <f ca="1">SUM(INDIRECT(ADDRESS(MATCH("הוצאות בשווי כסף:",$A$1:$A53,0)+1,COLUMN())):INDIRECT(ADDRESS(ROW()-1,COLUMN())))</f>
        <v>0</v>
      </c>
      <c r="L53" s="63">
        <f ca="1">SUM(INDIRECT(ADDRESS(MATCH("הוצאות בשווי כסף:",$A$1:$A53,0)+1,COLUMN())):INDIRECT(ADDRESS(ROW()-1,COLUMN())))</f>
        <v>0</v>
      </c>
      <c r="M53" s="127">
        <f ca="1">SUM(INDIRECT(ADDRESS(MATCH("הוצאות בשווי כסף:",$A$1:$A53,0)+1,COLUMN())):INDIRECT(ADDRESS(ROW()-1,COLUMN())))</f>
        <v>0</v>
      </c>
      <c r="N53" s="127">
        <f ca="1">SUM(INDIRECT(ADDRESS(MATCH("הוצאות בשווי כסף:",$A$1:$A53,0)+1,3)):INDIRECT(ADDRESS(ROW()-1,COLUMN()-1)))</f>
        <v>0</v>
      </c>
      <c r="O53" s="68" t="s">
        <v>68</v>
      </c>
      <c r="P53" s="36"/>
    </row>
    <row r="54" spans="1:16" s="24" customFormat="1" ht="19.5" thickBot="1" x14ac:dyDescent="0.35">
      <c r="A54" s="133" t="s">
        <v>78</v>
      </c>
      <c r="B54" s="134"/>
      <c r="C54" s="135">
        <f ca="1">C53+C49</f>
        <v>0</v>
      </c>
      <c r="D54" s="135">
        <f t="shared" ref="D54:N54" ca="1" si="3">D53+D49</f>
        <v>0</v>
      </c>
      <c r="E54" s="135">
        <f t="shared" ca="1" si="3"/>
        <v>0</v>
      </c>
      <c r="F54" s="135">
        <f t="shared" ca="1" si="3"/>
        <v>0</v>
      </c>
      <c r="G54" s="135">
        <f t="shared" ca="1" si="3"/>
        <v>0</v>
      </c>
      <c r="H54" s="135">
        <f t="shared" ca="1" si="3"/>
        <v>0</v>
      </c>
      <c r="I54" s="135">
        <f t="shared" ca="1" si="3"/>
        <v>0</v>
      </c>
      <c r="J54" s="135">
        <f t="shared" ca="1" si="3"/>
        <v>0</v>
      </c>
      <c r="K54" s="135">
        <f t="shared" ca="1" si="3"/>
        <v>0</v>
      </c>
      <c r="L54" s="69">
        <f t="shared" ca="1" si="3"/>
        <v>0</v>
      </c>
      <c r="M54" s="135">
        <f t="shared" ca="1" si="3"/>
        <v>0</v>
      </c>
      <c r="N54" s="135">
        <f t="shared" ca="1" si="3"/>
        <v>0</v>
      </c>
      <c r="O54" s="70" t="s">
        <v>68</v>
      </c>
      <c r="P54" s="71"/>
    </row>
    <row r="55" spans="1:16" ht="24.75" thickBot="1" x14ac:dyDescent="0.3">
      <c r="A55" s="139" t="s">
        <v>83</v>
      </c>
      <c r="B55" s="140" t="s">
        <v>19</v>
      </c>
      <c r="C55" s="141">
        <f t="shared" ref="C55:N55" ca="1" si="4">C38-C54</f>
        <v>0</v>
      </c>
      <c r="D55" s="141">
        <f t="shared" ca="1" si="4"/>
        <v>0</v>
      </c>
      <c r="E55" s="141">
        <f t="shared" ca="1" si="4"/>
        <v>0</v>
      </c>
      <c r="F55" s="141">
        <f t="shared" ca="1" si="4"/>
        <v>0</v>
      </c>
      <c r="G55" s="141">
        <f t="shared" ca="1" si="4"/>
        <v>0</v>
      </c>
      <c r="H55" s="141">
        <f t="shared" ca="1" si="4"/>
        <v>0</v>
      </c>
      <c r="I55" s="141">
        <f t="shared" ca="1" si="4"/>
        <v>0</v>
      </c>
      <c r="J55" s="141">
        <f t="shared" ca="1" si="4"/>
        <v>0</v>
      </c>
      <c r="K55" s="141">
        <f t="shared" ca="1" si="4"/>
        <v>0</v>
      </c>
      <c r="L55" s="74">
        <f t="shared" ca="1" si="4"/>
        <v>0</v>
      </c>
      <c r="M55" s="141">
        <f t="shared" ca="1" si="4"/>
        <v>0</v>
      </c>
      <c r="N55" s="141">
        <f t="shared" ca="1" si="4"/>
        <v>0</v>
      </c>
      <c r="O55" s="75" t="s">
        <v>79</v>
      </c>
      <c r="P55" s="24"/>
    </row>
    <row r="56" spans="1:16" s="36" customFormat="1" ht="11.25" customHeight="1" x14ac:dyDescent="0.25">
      <c r="A56" s="10"/>
      <c r="B56" s="11"/>
      <c r="C56" s="76"/>
      <c r="D56" s="76"/>
      <c r="E56" s="76"/>
      <c r="F56" s="76"/>
      <c r="G56" s="76"/>
      <c r="H56" s="76"/>
      <c r="I56" s="76"/>
      <c r="J56" s="76"/>
      <c r="K56" s="76"/>
      <c r="L56" s="76"/>
      <c r="M56" s="76"/>
      <c r="N56" s="76"/>
      <c r="O56" s="77"/>
    </row>
    <row r="57" spans="1:16" x14ac:dyDescent="0.25">
      <c r="A57" s="4" t="s">
        <v>84</v>
      </c>
      <c r="B57" s="78" t="s">
        <v>18</v>
      </c>
      <c r="C57" s="142"/>
      <c r="D57" s="142"/>
      <c r="E57" s="142"/>
      <c r="F57" s="142"/>
      <c r="G57" s="142"/>
      <c r="H57" s="142"/>
      <c r="I57" s="142"/>
      <c r="J57" s="142"/>
      <c r="K57" s="142"/>
      <c r="L57" s="16"/>
      <c r="M57" s="6"/>
      <c r="N57" s="61">
        <f>SUM(C57:M57)</f>
        <v>0</v>
      </c>
      <c r="O57" s="79" t="s">
        <v>117</v>
      </c>
      <c r="P57" s="24"/>
    </row>
    <row r="58" spans="1:16" s="36" customFormat="1" ht="17.25" thickBot="1" x14ac:dyDescent="0.3">
      <c r="A58" s="3" t="s">
        <v>82</v>
      </c>
      <c r="B58" s="80" t="s">
        <v>18</v>
      </c>
      <c r="C58" s="143"/>
      <c r="D58" s="143"/>
      <c r="E58" s="143"/>
      <c r="F58" s="143"/>
      <c r="G58" s="143"/>
      <c r="H58" s="143"/>
      <c r="I58" s="143"/>
      <c r="J58" s="143"/>
      <c r="K58" s="143"/>
      <c r="L58" s="17"/>
      <c r="M58" s="9"/>
      <c r="N58" s="61">
        <f>SUM(C58:M58)</f>
        <v>0</v>
      </c>
      <c r="O58" s="79" t="s">
        <v>117</v>
      </c>
      <c r="P58" s="24"/>
    </row>
    <row r="59" spans="1:16" s="24" customFormat="1" ht="19.5" thickBot="1" x14ac:dyDescent="0.35">
      <c r="A59" s="19" t="s">
        <v>105</v>
      </c>
      <c r="B59" s="20"/>
      <c r="C59" s="69">
        <f ca="1">C55</f>
        <v>0</v>
      </c>
      <c r="D59" s="69">
        <f t="shared" ref="D59:L59" ca="1" si="5">D55</f>
        <v>0</v>
      </c>
      <c r="E59" s="69">
        <f t="shared" ca="1" si="5"/>
        <v>0</v>
      </c>
      <c r="F59" s="69">
        <f t="shared" ca="1" si="5"/>
        <v>0</v>
      </c>
      <c r="G59" s="69">
        <f t="shared" ca="1" si="5"/>
        <v>0</v>
      </c>
      <c r="H59" s="69">
        <f t="shared" ca="1" si="5"/>
        <v>0</v>
      </c>
      <c r="I59" s="69">
        <f t="shared" ca="1" si="5"/>
        <v>0</v>
      </c>
      <c r="J59" s="69">
        <f t="shared" ca="1" si="5"/>
        <v>0</v>
      </c>
      <c r="K59" s="69">
        <f t="shared" ca="1" si="5"/>
        <v>0</v>
      </c>
      <c r="L59" s="69">
        <f t="shared" ca="1" si="5"/>
        <v>0</v>
      </c>
      <c r="M59" s="69">
        <f ca="1">M55+M57-M58</f>
        <v>0</v>
      </c>
      <c r="N59" s="69">
        <f ca="1">N55+N57-N58</f>
        <v>0</v>
      </c>
      <c r="O59" s="70"/>
      <c r="P59" s="71"/>
    </row>
    <row r="60" spans="1:16" ht="16.5" thickBot="1" x14ac:dyDescent="0.3">
      <c r="A60" s="180"/>
      <c r="B60" s="81"/>
      <c r="C60" s="82"/>
      <c r="D60" s="82"/>
      <c r="E60" s="82"/>
      <c r="F60" s="82"/>
      <c r="G60" s="82"/>
      <c r="H60" s="82"/>
      <c r="I60" s="82"/>
      <c r="J60" s="82"/>
      <c r="K60" s="82"/>
      <c r="L60" s="82"/>
      <c r="M60" s="83"/>
      <c r="N60" s="84"/>
      <c r="O60" s="181"/>
    </row>
    <row r="61" spans="1:16" x14ac:dyDescent="0.25">
      <c r="A61" s="85" t="s">
        <v>85</v>
      </c>
      <c r="B61" s="86"/>
      <c r="C61" s="87"/>
      <c r="D61" s="87"/>
      <c r="E61" s="87"/>
      <c r="F61" s="87"/>
      <c r="G61" s="87"/>
      <c r="H61" s="87"/>
      <c r="I61" s="87"/>
      <c r="J61" s="87"/>
      <c r="K61" s="87"/>
      <c r="L61" s="87"/>
      <c r="M61" s="87"/>
      <c r="N61" s="87"/>
      <c r="O61" s="88"/>
      <c r="P61" s="24"/>
    </row>
    <row r="62" spans="1:16" x14ac:dyDescent="0.25">
      <c r="A62" s="89" t="s">
        <v>86</v>
      </c>
      <c r="B62" s="90"/>
      <c r="C62" s="142"/>
      <c r="D62" s="142"/>
      <c r="E62" s="142"/>
      <c r="F62" s="142"/>
      <c r="G62" s="142"/>
      <c r="H62" s="142"/>
      <c r="I62" s="142"/>
      <c r="J62" s="142"/>
      <c r="K62" s="142"/>
      <c r="L62" s="16"/>
      <c r="M62" s="142"/>
      <c r="N62" s="91"/>
      <c r="O62" s="92"/>
    </row>
    <row r="63" spans="1:16" ht="38.25" x14ac:dyDescent="0.25">
      <c r="A63" s="144" t="s">
        <v>88</v>
      </c>
      <c r="B63" s="145" t="s">
        <v>106</v>
      </c>
      <c r="C63" s="146"/>
      <c r="D63" s="146"/>
      <c r="E63" s="146"/>
      <c r="F63" s="146"/>
      <c r="G63" s="146"/>
      <c r="H63" s="146"/>
      <c r="I63" s="146"/>
      <c r="J63" s="146"/>
      <c r="K63" s="146"/>
      <c r="L63" s="93"/>
      <c r="M63" s="146"/>
      <c r="N63" s="147" t="str">
        <f ca="1">IF((N59-N62)=0,"תואם לדוח כספי",N59-N62)</f>
        <v>תואם לדוח כספי</v>
      </c>
      <c r="O63" s="94" t="s">
        <v>130</v>
      </c>
    </row>
    <row r="64" spans="1:16" ht="5.25" customHeight="1" x14ac:dyDescent="0.25">
      <c r="A64" s="89"/>
      <c r="B64" s="95"/>
      <c r="C64" s="5"/>
      <c r="D64" s="5"/>
      <c r="E64" s="5"/>
      <c r="F64" s="5"/>
      <c r="G64" s="5"/>
      <c r="H64" s="5"/>
      <c r="I64" s="5"/>
      <c r="J64" s="5"/>
      <c r="K64" s="5"/>
      <c r="L64" s="5"/>
      <c r="M64" s="5"/>
      <c r="N64" s="91"/>
      <c r="O64" s="96"/>
    </row>
    <row r="65" spans="1:16" x14ac:dyDescent="0.25">
      <c r="A65" s="148" t="s">
        <v>108</v>
      </c>
      <c r="B65" s="149" t="s">
        <v>20</v>
      </c>
      <c r="C65" s="150"/>
      <c r="D65" s="151"/>
      <c r="E65" s="151"/>
      <c r="F65" s="151"/>
      <c r="G65" s="151"/>
      <c r="H65" s="151"/>
      <c r="I65" s="151"/>
      <c r="J65" s="151"/>
      <c r="K65" s="151"/>
      <c r="L65" s="55"/>
      <c r="M65" s="151"/>
      <c r="N65" s="151"/>
      <c r="O65" s="56"/>
      <c r="P65" s="24"/>
    </row>
    <row r="66" spans="1:16" x14ac:dyDescent="0.25">
      <c r="A66" s="18" t="s">
        <v>116</v>
      </c>
      <c r="B66" s="97"/>
      <c r="C66" s="15"/>
      <c r="D66" s="15"/>
      <c r="E66" s="15"/>
      <c r="F66" s="15"/>
      <c r="G66" s="15"/>
      <c r="H66" s="15"/>
      <c r="I66" s="15"/>
      <c r="J66" s="15"/>
      <c r="K66" s="15"/>
      <c r="L66" s="15"/>
      <c r="M66" s="15"/>
      <c r="N66" s="61">
        <f>SUM(C66:M66)</f>
        <v>0</v>
      </c>
      <c r="O66" s="98"/>
    </row>
    <row r="67" spans="1:16" s="24" customFormat="1" ht="19.5" thickBot="1" x14ac:dyDescent="0.35">
      <c r="A67" s="131" t="s">
        <v>21</v>
      </c>
      <c r="B67" s="132"/>
      <c r="C67" s="152">
        <f ca="1">SUM(INDIRECT(ADDRESS(MATCH("רכוש קבוע:",$A$1:$A67,0)+1,COLUMN())):INDIRECT(ADDRESS(ROW()-1,COLUMN())))</f>
        <v>0</v>
      </c>
      <c r="D67" s="152">
        <f ca="1">SUM(INDIRECT(ADDRESS(MATCH("רכוש קבוע:",$A$1:$A67,0)+1,COLUMN())):INDIRECT(ADDRESS(ROW()-1,COLUMN())))</f>
        <v>0</v>
      </c>
      <c r="E67" s="152">
        <f ca="1">SUM(INDIRECT(ADDRESS(MATCH("רכוש קבוע:",$A$1:$A67,0)+1,COLUMN())):INDIRECT(ADDRESS(ROW()-1,COLUMN())))</f>
        <v>0</v>
      </c>
      <c r="F67" s="152">
        <f ca="1">SUM(INDIRECT(ADDRESS(MATCH("רכוש קבוע:",$A$1:$A67,0)+1,COLUMN())):INDIRECT(ADDRESS(ROW()-1,COLUMN())))</f>
        <v>0</v>
      </c>
      <c r="G67" s="152">
        <f ca="1">SUM(INDIRECT(ADDRESS(MATCH("רכוש קבוע:",$A$1:$A67,0)+1,COLUMN())):INDIRECT(ADDRESS(ROW()-1,COLUMN())))</f>
        <v>0</v>
      </c>
      <c r="H67" s="152">
        <f ca="1">SUM(INDIRECT(ADDRESS(MATCH("רכוש קבוע:",$A$1:$A67,0)+1,COLUMN())):INDIRECT(ADDRESS(ROW()-1,COLUMN())))</f>
        <v>0</v>
      </c>
      <c r="I67" s="152">
        <f ca="1">SUM(INDIRECT(ADDRESS(MATCH("רכוש קבוע:",$A$1:$A67,0)+1,COLUMN())):INDIRECT(ADDRESS(ROW()-1,COLUMN())))</f>
        <v>0</v>
      </c>
      <c r="J67" s="152">
        <f ca="1">SUM(INDIRECT(ADDRESS(MATCH("רכוש קבוע:",$A$1:$A67,0)+1,COLUMN())):INDIRECT(ADDRESS(ROW()-1,COLUMN())))</f>
        <v>0</v>
      </c>
      <c r="K67" s="152">
        <f ca="1">SUM(INDIRECT(ADDRESS(MATCH("רכוש קבוע:",$A$1:$A67,0)+1,COLUMN())):INDIRECT(ADDRESS(ROW()-1,COLUMN())))</f>
        <v>0</v>
      </c>
      <c r="L67" s="99">
        <f ca="1">SUM(INDIRECT(ADDRESS(MATCH("רכוש קבוע:",$A$1:$A67,0)+1,COLUMN())):INDIRECT(ADDRESS(ROW()-1,COLUMN())))</f>
        <v>0</v>
      </c>
      <c r="M67" s="152">
        <f ca="1">SUM(INDIRECT(ADDRESS(MATCH("רכוש קבוע:",$A$1:$A67,0)+1,COLUMN())):INDIRECT(ADDRESS(ROW()-1,COLUMN())))</f>
        <v>0</v>
      </c>
      <c r="N67" s="127">
        <f ca="1">SUM(INDIRECT(ADDRESS(MATCH("רכוש קבוע:",$A$1:$A67,0)+1,3)):INDIRECT(ADDRESS(ROW()-1,COLUMN()-1)))</f>
        <v>0</v>
      </c>
      <c r="O67" s="68"/>
      <c r="P67" s="71"/>
    </row>
    <row r="68" spans="1:16" ht="16.5" thickBot="1" x14ac:dyDescent="0.3">
      <c r="A68" s="139" t="s">
        <v>2</v>
      </c>
      <c r="B68" s="140"/>
      <c r="C68" s="141">
        <f t="shared" ref="C68:N68" ca="1" si="6">C59-C67</f>
        <v>0</v>
      </c>
      <c r="D68" s="141">
        <f t="shared" ca="1" si="6"/>
        <v>0</v>
      </c>
      <c r="E68" s="141">
        <f t="shared" ca="1" si="6"/>
        <v>0</v>
      </c>
      <c r="F68" s="141">
        <f t="shared" ca="1" si="6"/>
        <v>0</v>
      </c>
      <c r="G68" s="141">
        <f t="shared" ca="1" si="6"/>
        <v>0</v>
      </c>
      <c r="H68" s="141">
        <f t="shared" ca="1" si="6"/>
        <v>0</v>
      </c>
      <c r="I68" s="141">
        <f t="shared" ca="1" si="6"/>
        <v>0</v>
      </c>
      <c r="J68" s="141">
        <f t="shared" ca="1" si="6"/>
        <v>0</v>
      </c>
      <c r="K68" s="141">
        <f t="shared" ca="1" si="6"/>
        <v>0</v>
      </c>
      <c r="L68" s="74">
        <f t="shared" ca="1" si="6"/>
        <v>0</v>
      </c>
      <c r="M68" s="141">
        <f t="shared" ca="1" si="6"/>
        <v>0</v>
      </c>
      <c r="N68" s="141">
        <f t="shared" ca="1" si="6"/>
        <v>0</v>
      </c>
      <c r="O68" s="75"/>
      <c r="P68" s="24"/>
    </row>
    <row r="69" spans="1:16" s="24" customFormat="1" x14ac:dyDescent="0.25">
      <c r="A69" s="100"/>
      <c r="B69" s="101"/>
      <c r="C69" s="102"/>
      <c r="D69" s="102"/>
      <c r="E69" s="102"/>
      <c r="F69" s="102"/>
      <c r="G69" s="102"/>
      <c r="H69" s="102"/>
      <c r="I69" s="102"/>
      <c r="J69" s="102"/>
      <c r="K69" s="102"/>
      <c r="L69" s="102"/>
      <c r="M69" s="103"/>
      <c r="N69" s="104"/>
      <c r="O69" s="102"/>
      <c r="P69" s="23"/>
    </row>
    <row r="70" spans="1:16" s="36" customFormat="1" ht="33.75" customHeight="1" x14ac:dyDescent="0.25">
      <c r="A70" s="169" t="s">
        <v>66</v>
      </c>
      <c r="B70" s="169"/>
      <c r="C70" s="170"/>
      <c r="D70" s="111"/>
      <c r="E70" s="169"/>
      <c r="F70" s="169"/>
      <c r="G70" s="107"/>
      <c r="H70" s="107"/>
      <c r="I70" s="107"/>
      <c r="J70" s="107"/>
      <c r="K70" s="107"/>
      <c r="L70" s="107"/>
      <c r="M70" s="105"/>
      <c r="N70" s="105"/>
      <c r="O70" s="102"/>
      <c r="P70" s="23"/>
    </row>
    <row r="71" spans="1:16" s="71" customFormat="1" ht="22.5" customHeight="1" thickBot="1" x14ac:dyDescent="0.35">
      <c r="A71" s="171"/>
      <c r="B71" s="169"/>
      <c r="C71" s="169"/>
      <c r="D71" s="111"/>
      <c r="E71" s="169"/>
      <c r="F71" s="169"/>
      <c r="G71" s="107"/>
      <c r="H71" s="107"/>
      <c r="I71" s="107"/>
      <c r="J71" s="107"/>
      <c r="K71" s="107"/>
      <c r="L71" s="107"/>
      <c r="M71" s="106"/>
      <c r="N71" s="105"/>
      <c r="O71" s="102"/>
      <c r="P71" s="23"/>
    </row>
    <row r="72" spans="1:16" s="71" customFormat="1" ht="23.25" customHeight="1" x14ac:dyDescent="0.3">
      <c r="A72" s="169"/>
      <c r="B72" s="169"/>
      <c r="C72" s="169"/>
      <c r="D72" s="111"/>
      <c r="E72" s="169"/>
      <c r="F72" s="169"/>
      <c r="G72" s="107"/>
      <c r="H72" s="107"/>
      <c r="I72" s="107"/>
      <c r="J72" s="107"/>
      <c r="K72" s="107"/>
      <c r="L72" s="107"/>
      <c r="M72" s="108"/>
      <c r="N72" s="110"/>
      <c r="O72" s="102"/>
      <c r="P72" s="23"/>
    </row>
    <row r="73" spans="1:16" x14ac:dyDescent="0.25">
      <c r="A73" s="169" t="s">
        <v>127</v>
      </c>
      <c r="C73" s="111"/>
      <c r="D73" s="111"/>
      <c r="E73" s="113"/>
      <c r="F73" s="177"/>
      <c r="G73" s="108"/>
      <c r="H73" s="108"/>
      <c r="I73" s="108"/>
      <c r="J73" s="108"/>
      <c r="K73" s="108"/>
      <c r="L73" s="108"/>
      <c r="M73" s="108"/>
      <c r="N73" s="110"/>
      <c r="O73" s="102"/>
    </row>
    <row r="74" spans="1:16" ht="22.5" customHeight="1" thickBot="1" x14ac:dyDescent="0.3">
      <c r="A74" s="171"/>
      <c r="C74" s="111"/>
      <c r="D74" s="172"/>
      <c r="E74" s="113"/>
      <c r="F74" s="177"/>
      <c r="G74" s="107"/>
      <c r="H74" s="107"/>
      <c r="I74" s="107"/>
      <c r="J74" s="107"/>
      <c r="K74" s="107"/>
      <c r="L74" s="107"/>
      <c r="M74" s="108"/>
      <c r="N74" s="110"/>
      <c r="O74" s="102"/>
    </row>
    <row r="75" spans="1:16" x14ac:dyDescent="0.25">
      <c r="C75" s="111"/>
      <c r="D75" s="113"/>
      <c r="E75" s="113"/>
      <c r="F75" s="177"/>
      <c r="G75" s="107"/>
      <c r="H75" s="107"/>
      <c r="I75" s="107"/>
      <c r="J75" s="107"/>
      <c r="K75" s="107"/>
      <c r="L75" s="107"/>
      <c r="M75" s="108"/>
      <c r="N75" s="110"/>
      <c r="O75" s="102"/>
    </row>
    <row r="76" spans="1:16" x14ac:dyDescent="0.25">
      <c r="A76" s="173" t="s">
        <v>67</v>
      </c>
      <c r="B76" s="175"/>
      <c r="C76" s="107"/>
      <c r="D76" s="107"/>
      <c r="E76" s="107"/>
      <c r="F76" s="107"/>
      <c r="G76" s="107"/>
      <c r="H76" s="107"/>
      <c r="I76" s="107"/>
      <c r="J76" s="107"/>
      <c r="K76" s="107"/>
      <c r="L76" s="107"/>
      <c r="M76" s="108"/>
      <c r="N76" s="110"/>
      <c r="O76" s="102"/>
    </row>
    <row r="77" spans="1:16" s="111" customFormat="1" ht="16.5" thickBot="1" x14ac:dyDescent="0.3">
      <c r="A77" s="174"/>
      <c r="B77" s="81"/>
      <c r="C77" s="107"/>
      <c r="D77" s="107"/>
      <c r="E77" s="107"/>
      <c r="F77" s="107"/>
      <c r="G77" s="107"/>
      <c r="H77" s="107"/>
      <c r="I77" s="107"/>
      <c r="J77" s="107"/>
      <c r="K77" s="107"/>
      <c r="L77" s="107"/>
      <c r="M77" s="108"/>
      <c r="N77" s="110"/>
      <c r="O77" s="107"/>
    </row>
    <row r="78" spans="1:16" s="111" customFormat="1" x14ac:dyDescent="0.25">
      <c r="A78" s="112"/>
      <c r="B78" s="1"/>
      <c r="C78" s="2"/>
      <c r="D78" s="107"/>
      <c r="E78" s="107"/>
      <c r="F78" s="107"/>
      <c r="G78" s="107"/>
      <c r="H78" s="107"/>
      <c r="I78" s="107"/>
      <c r="J78" s="107"/>
      <c r="K78" s="107"/>
      <c r="L78" s="107"/>
      <c r="M78" s="108"/>
      <c r="N78" s="110"/>
      <c r="O78" s="107"/>
    </row>
    <row r="79" spans="1:16" s="111" customFormat="1" x14ac:dyDescent="0.25">
      <c r="A79" s="112"/>
      <c r="B79" s="81"/>
      <c r="C79" s="107"/>
      <c r="D79" s="107"/>
      <c r="E79" s="107"/>
      <c r="F79" s="107"/>
      <c r="G79" s="107"/>
      <c r="H79" s="107"/>
      <c r="I79" s="107"/>
      <c r="J79" s="107"/>
      <c r="K79" s="107"/>
      <c r="L79" s="107"/>
      <c r="M79" s="108"/>
      <c r="N79" s="110"/>
      <c r="O79" s="108"/>
      <c r="P79" s="113"/>
    </row>
    <row r="80" spans="1:16" s="111" customFormat="1" x14ac:dyDescent="0.25">
      <c r="A80" s="114"/>
      <c r="B80" s="115"/>
      <c r="C80" s="116"/>
      <c r="D80" s="116"/>
      <c r="E80" s="116"/>
      <c r="F80" s="116"/>
      <c r="G80" s="116"/>
      <c r="H80" s="116"/>
      <c r="I80" s="116"/>
      <c r="J80" s="116"/>
      <c r="K80" s="116"/>
      <c r="L80" s="116"/>
      <c r="M80" s="116"/>
      <c r="N80" s="116"/>
      <c r="O80" s="116"/>
      <c r="P80" s="117"/>
    </row>
    <row r="81" spans="1:15" s="111" customFormat="1" x14ac:dyDescent="0.25">
      <c r="A81" s="118"/>
      <c r="B81" s="119"/>
      <c r="C81" s="119"/>
      <c r="D81" s="119"/>
      <c r="E81" s="119"/>
      <c r="F81" s="119"/>
      <c r="G81" s="119"/>
      <c r="H81" s="119"/>
      <c r="I81" s="119"/>
      <c r="J81" s="119"/>
      <c r="K81" s="119"/>
      <c r="L81" s="119"/>
      <c r="M81" s="119"/>
      <c r="N81" s="119"/>
      <c r="O81" s="119"/>
    </row>
    <row r="82" spans="1:15" s="111" customFormat="1" x14ac:dyDescent="0.25">
      <c r="A82" s="120"/>
      <c r="B82" s="119"/>
      <c r="C82" s="119"/>
      <c r="D82" s="119"/>
      <c r="E82" s="119"/>
      <c r="F82" s="119"/>
      <c r="G82" s="119"/>
      <c r="H82" s="119"/>
      <c r="I82" s="119"/>
      <c r="J82" s="119"/>
      <c r="K82" s="119"/>
      <c r="L82" s="119"/>
      <c r="M82" s="119"/>
      <c r="N82" s="119"/>
      <c r="O82" s="119"/>
    </row>
    <row r="83" spans="1:15" s="111" customFormat="1" x14ac:dyDescent="0.25">
      <c r="A83" s="120"/>
      <c r="B83" s="119"/>
      <c r="C83" s="119"/>
      <c r="D83" s="119"/>
      <c r="E83" s="119"/>
      <c r="F83" s="119"/>
      <c r="G83" s="119"/>
      <c r="H83" s="119"/>
      <c r="I83" s="119"/>
      <c r="J83" s="119"/>
      <c r="K83" s="119"/>
      <c r="L83" s="119"/>
      <c r="M83" s="119"/>
      <c r="N83" s="119"/>
      <c r="O83" s="119"/>
    </row>
    <row r="84" spans="1:15" s="111" customFormat="1" x14ac:dyDescent="0.25">
      <c r="A84" s="120"/>
      <c r="B84" s="119"/>
      <c r="C84" s="119"/>
      <c r="D84" s="119"/>
      <c r="E84" s="119"/>
      <c r="F84" s="119"/>
      <c r="G84" s="119"/>
      <c r="H84" s="119"/>
      <c r="I84" s="119"/>
      <c r="J84" s="119"/>
      <c r="K84" s="119"/>
      <c r="L84" s="119"/>
      <c r="M84" s="119"/>
      <c r="N84" s="119"/>
      <c r="O84" s="119"/>
    </row>
    <row r="85" spans="1:15" s="111" customFormat="1" x14ac:dyDescent="0.25">
      <c r="A85" s="120"/>
      <c r="B85" s="119"/>
      <c r="C85" s="119"/>
      <c r="D85" s="119"/>
      <c r="E85" s="119"/>
      <c r="F85" s="119"/>
      <c r="G85" s="119"/>
      <c r="H85" s="119"/>
      <c r="I85" s="119"/>
      <c r="J85" s="119"/>
      <c r="K85" s="119"/>
      <c r="L85" s="119"/>
      <c r="M85" s="119"/>
      <c r="N85" s="119"/>
      <c r="O85" s="119"/>
    </row>
    <row r="86" spans="1:15" s="111" customFormat="1" x14ac:dyDescent="0.25">
      <c r="A86" s="121"/>
      <c r="B86" s="119"/>
      <c r="C86" s="119"/>
      <c r="D86" s="119"/>
      <c r="E86" s="119"/>
      <c r="F86" s="119"/>
      <c r="G86" s="119"/>
      <c r="H86" s="119"/>
      <c r="I86" s="119"/>
      <c r="J86" s="119"/>
      <c r="K86" s="119"/>
      <c r="L86" s="119"/>
      <c r="M86" s="119"/>
      <c r="N86" s="119"/>
      <c r="O86" s="119"/>
    </row>
    <row r="87" spans="1:15" s="111" customFormat="1" x14ac:dyDescent="0.25">
      <c r="A87" s="109"/>
      <c r="B87" s="81"/>
      <c r="C87" s="107"/>
      <c r="D87" s="107"/>
      <c r="E87" s="107"/>
      <c r="F87" s="107"/>
      <c r="G87" s="107"/>
      <c r="H87" s="107"/>
      <c r="I87" s="107"/>
      <c r="J87" s="107"/>
      <c r="K87" s="107"/>
      <c r="L87" s="107"/>
      <c r="M87" s="108"/>
      <c r="N87" s="110"/>
      <c r="O87" s="107"/>
    </row>
    <row r="88" spans="1:15" s="111" customFormat="1" x14ac:dyDescent="0.25">
      <c r="A88" s="109"/>
      <c r="B88" s="81"/>
      <c r="C88" s="107"/>
      <c r="D88" s="107"/>
      <c r="E88" s="107"/>
      <c r="F88" s="107"/>
      <c r="G88" s="107"/>
      <c r="H88" s="107"/>
      <c r="I88" s="107"/>
      <c r="J88" s="107"/>
      <c r="K88" s="107"/>
      <c r="L88" s="107"/>
      <c r="M88" s="108"/>
      <c r="N88" s="110"/>
      <c r="O88" s="107"/>
    </row>
  </sheetData>
  <sheetProtection algorithmName="SHA-512" hashValue="kzjhZp+g/OnQpzYwaZoKP4NTbS88jQufqw0ekd4CfkjR804s5XT4I7B1tVB2SVBE76w471yOpKZNTjPcuO//0w==" saltValue="nbepIvpjqFeR2yLMoEjvdg==" spinCount="100000" sheet="1" formatCells="0" formatColumns="0" formatRows="0" insertColumns="0" insertRows="0" insertHyperlinks="0" deleteColumns="0" deleteRows="0" sort="0" autoFilter="0" pivotTables="0"/>
  <mergeCells count="1">
    <mergeCell ref="A2:B2"/>
  </mergeCells>
  <pageMargins left="0.11811023622047245" right="3.937007874015748E-2" top="3.937007874015748E-2" bottom="7.874015748031496E-2" header="3.937007874015748E-2" footer="0"/>
  <pageSetup paperSize="9" scale="68" orientation="landscape" verticalDpi="300" r:id="rId1"/>
  <headerFooter>
    <oddFooter>&amp;C&amp;G</oddFooter>
  </headerFooter>
  <rowBreaks count="2" manualBreakCount="2">
    <brk id="39" max="13" man="1"/>
    <brk id="60" max="1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הגדרות דוח מקו''ש -מעודכן</vt:lpstr>
      <vt:lpstr>דוח מקו''ש - מעודכן </vt:lpstr>
      <vt:lpstr>'דוח מקו''''ש - מעודכן '!WPrint_Area_W</vt:lpstr>
      <vt:lpstr>'דוח מקו''''ש - מעודכן '!WPrint_TitlesW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Roni carmil</dc:creator>
  <cp:lastModifiedBy>Tehila Hen</cp:lastModifiedBy>
  <cp:lastPrinted>2020-08-20T12:32:23Z</cp:lastPrinted>
  <dcterms:created xsi:type="dcterms:W3CDTF">2019-08-29T11:16:57Z</dcterms:created>
  <dcterms:modified xsi:type="dcterms:W3CDTF">2023-07-09T18:43:44Z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_WORKBOOK_UID">
    <vt:lpwstr>43746b806b254575b65b3aafa0f5a572</vt:lpwstr>
  </property>
</Properties>
</file>